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C:\Users\marti\Documents\AA-OETC\Business Files\Invoicing-Quotes\"/>
    </mc:Choice>
  </mc:AlternateContent>
  <xr:revisionPtr revIDLastSave="0" documentId="8_{0F6F8869-BC37-4549-9935-D78B1FB0B867}" xr6:coauthVersionLast="47" xr6:coauthVersionMax="47" xr10:uidLastSave="{00000000-0000-0000-0000-000000000000}"/>
  <workbookProtection workbookAlgorithmName="SHA-512" workbookHashValue="ZjIgjIp42mHHmGjE3si8C956WTdFunj624gImUpMTEItoNoPZvZkA7MD3QmHxtCD8g8PMW1kmJ3T04sihevskg==" workbookSaltValue="qqnoO4BxcEDyQV1BNPtyFg==" workbookSpinCount="100000" lockStructure="1"/>
  <bookViews>
    <workbookView xWindow="28680" yWindow="-120" windowWidth="29040" windowHeight="15840" xr2:uid="{00000000-000D-0000-FFFF-FFFF00000000}"/>
  </bookViews>
  <sheets>
    <sheet name="Operator Info" sheetId="1" r:id="rId1"/>
    <sheet name="Upload-CSV" sheetId="5" state="hidden" r:id="rId2"/>
    <sheet name="Invoice-Quote" sheetId="6" state="hidden" r:id="rId3"/>
    <sheet name="DropDowns" sheetId="2" state="hidden" r:id="rId4"/>
    <sheet name="City Nomenclature" sheetId="3" state="hidden" r:id="rId5"/>
    <sheet name="Instructions" sheetId="4"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2" i="1" l="1"/>
  <c r="P22" i="1"/>
  <c r="O23" i="1"/>
  <c r="P23" i="1"/>
  <c r="O24" i="1"/>
  <c r="P24" i="1"/>
  <c r="O25" i="1"/>
  <c r="P25" i="1"/>
  <c r="O26" i="1"/>
  <c r="P26" i="1"/>
  <c r="O27" i="1"/>
  <c r="P27" i="1"/>
  <c r="O28" i="1"/>
  <c r="P28" i="1"/>
  <c r="O29" i="1"/>
  <c r="P29" i="1"/>
  <c r="O30" i="1"/>
  <c r="P30" i="1"/>
  <c r="O31" i="1"/>
  <c r="P31" i="1"/>
  <c r="O32" i="1"/>
  <c r="P32" i="1"/>
  <c r="O33" i="1"/>
  <c r="P33" i="1"/>
  <c r="O34" i="1"/>
  <c r="P34" i="1"/>
  <c r="O35" i="1"/>
  <c r="P35" i="1"/>
  <c r="O36" i="1"/>
  <c r="P36" i="1"/>
  <c r="O37" i="1"/>
  <c r="P37" i="1"/>
  <c r="O38" i="1"/>
  <c r="P38" i="1"/>
  <c r="O39" i="1"/>
  <c r="P39" i="1"/>
  <c r="O40" i="1"/>
  <c r="P40" i="1"/>
  <c r="O41" i="1"/>
  <c r="P41" i="1"/>
  <c r="O42" i="1"/>
  <c r="P42" i="1"/>
  <c r="O43" i="1"/>
  <c r="P43" i="1"/>
  <c r="R43" i="1" s="1"/>
  <c r="S43" i="1" s="1"/>
  <c r="O44" i="1"/>
  <c r="P44" i="1"/>
  <c r="O45" i="1"/>
  <c r="P45" i="1"/>
  <c r="O46" i="1"/>
  <c r="P46" i="1"/>
  <c r="O47" i="1"/>
  <c r="P47" i="1"/>
  <c r="O48" i="1"/>
  <c r="P48" i="1"/>
  <c r="O49" i="1"/>
  <c r="P49" i="1"/>
  <c r="O50" i="1"/>
  <c r="P50" i="1"/>
  <c r="O51" i="1"/>
  <c r="P51" i="1"/>
  <c r="O52" i="1"/>
  <c r="P52" i="1"/>
  <c r="O53" i="1"/>
  <c r="P53" i="1"/>
  <c r="O54" i="1"/>
  <c r="P54" i="1"/>
  <c r="O55" i="1"/>
  <c r="P55" i="1"/>
  <c r="O56" i="1"/>
  <c r="P56" i="1"/>
  <c r="O57" i="1"/>
  <c r="P57" i="1"/>
  <c r="O58" i="1"/>
  <c r="P58" i="1"/>
  <c r="O59" i="1"/>
  <c r="P59" i="1"/>
  <c r="O60" i="1"/>
  <c r="P60" i="1"/>
  <c r="L22" i="1"/>
  <c r="M22" i="1"/>
  <c r="L23" i="1"/>
  <c r="M23" i="1"/>
  <c r="L24" i="1"/>
  <c r="M24" i="1"/>
  <c r="L25" i="1"/>
  <c r="M25" i="1"/>
  <c r="L26" i="1"/>
  <c r="M26" i="1"/>
  <c r="L27" i="1"/>
  <c r="M27" i="1"/>
  <c r="L28" i="1"/>
  <c r="M28" i="1"/>
  <c r="L29" i="1"/>
  <c r="M29" i="1"/>
  <c r="L30" i="1"/>
  <c r="M30" i="1"/>
  <c r="L31" i="1"/>
  <c r="M31" i="1"/>
  <c r="L32" i="1"/>
  <c r="M32" i="1"/>
  <c r="L33" i="1"/>
  <c r="M33" i="1"/>
  <c r="L34" i="1"/>
  <c r="M34" i="1"/>
  <c r="L35" i="1"/>
  <c r="M35" i="1"/>
  <c r="L36" i="1"/>
  <c r="M36" i="1"/>
  <c r="L37" i="1"/>
  <c r="M37" i="1"/>
  <c r="L38" i="1"/>
  <c r="M38" i="1"/>
  <c r="L39" i="1"/>
  <c r="M39" i="1"/>
  <c r="L40" i="1"/>
  <c r="M40" i="1"/>
  <c r="L41" i="1"/>
  <c r="M41" i="1"/>
  <c r="L42" i="1"/>
  <c r="M42" i="1"/>
  <c r="L43" i="1"/>
  <c r="M43" i="1"/>
  <c r="L44" i="1"/>
  <c r="M44" i="1"/>
  <c r="L45" i="1"/>
  <c r="M45" i="1"/>
  <c r="L46" i="1"/>
  <c r="M46" i="1"/>
  <c r="L47" i="1"/>
  <c r="M47" i="1"/>
  <c r="L48" i="1"/>
  <c r="M48" i="1"/>
  <c r="L49" i="1"/>
  <c r="M49" i="1"/>
  <c r="L50" i="1"/>
  <c r="M50" i="1"/>
  <c r="L51" i="1"/>
  <c r="M51" i="1"/>
  <c r="L52" i="1"/>
  <c r="M52" i="1"/>
  <c r="L53" i="1"/>
  <c r="M53" i="1"/>
  <c r="L54" i="1"/>
  <c r="M54" i="1"/>
  <c r="L55" i="1"/>
  <c r="M55" i="1"/>
  <c r="L56" i="1"/>
  <c r="M56" i="1"/>
  <c r="L57" i="1"/>
  <c r="M57" i="1"/>
  <c r="L58" i="1"/>
  <c r="M58" i="1"/>
  <c r="L59" i="1"/>
  <c r="M59" i="1"/>
  <c r="L60" i="1"/>
  <c r="M60" i="1"/>
  <c r="P21" i="1"/>
  <c r="O21" i="1"/>
  <c r="M21" i="1"/>
  <c r="L21" i="1"/>
  <c r="I22" i="1"/>
  <c r="J22" i="1"/>
  <c r="I23" i="1"/>
  <c r="J23" i="1"/>
  <c r="I24" i="1"/>
  <c r="J24" i="1"/>
  <c r="I25" i="1"/>
  <c r="J25" i="1"/>
  <c r="I26" i="1"/>
  <c r="J26" i="1"/>
  <c r="I27" i="1"/>
  <c r="J27" i="1"/>
  <c r="I28" i="1"/>
  <c r="J28" i="1"/>
  <c r="I29" i="1"/>
  <c r="J29" i="1"/>
  <c r="I30" i="1"/>
  <c r="J30" i="1"/>
  <c r="I31" i="1"/>
  <c r="J31" i="1"/>
  <c r="I32" i="1"/>
  <c r="J32" i="1"/>
  <c r="I33" i="1"/>
  <c r="J33" i="1"/>
  <c r="I34" i="1"/>
  <c r="J34" i="1"/>
  <c r="I35" i="1"/>
  <c r="J35" i="1"/>
  <c r="I36" i="1"/>
  <c r="J36" i="1"/>
  <c r="I37" i="1"/>
  <c r="J37" i="1"/>
  <c r="I38" i="1"/>
  <c r="J38" i="1"/>
  <c r="I39" i="1"/>
  <c r="J39" i="1"/>
  <c r="I40" i="1"/>
  <c r="J40" i="1"/>
  <c r="I41" i="1"/>
  <c r="J41" i="1"/>
  <c r="I42" i="1"/>
  <c r="J42" i="1"/>
  <c r="I43" i="1"/>
  <c r="J43" i="1"/>
  <c r="I44" i="1"/>
  <c r="J44" i="1"/>
  <c r="I45" i="1"/>
  <c r="J45" i="1"/>
  <c r="I46" i="1"/>
  <c r="J46" i="1"/>
  <c r="I47" i="1"/>
  <c r="J47" i="1"/>
  <c r="I48" i="1"/>
  <c r="J48" i="1"/>
  <c r="I49" i="1"/>
  <c r="J49" i="1"/>
  <c r="I50" i="1"/>
  <c r="J50" i="1"/>
  <c r="I51" i="1"/>
  <c r="J51" i="1"/>
  <c r="I52" i="1"/>
  <c r="J52" i="1"/>
  <c r="I53" i="1"/>
  <c r="J53" i="1"/>
  <c r="I54" i="1"/>
  <c r="J54" i="1"/>
  <c r="I55" i="1"/>
  <c r="J55" i="1"/>
  <c r="I56" i="1"/>
  <c r="J56" i="1"/>
  <c r="I57" i="1"/>
  <c r="J57" i="1"/>
  <c r="I58" i="1"/>
  <c r="J58" i="1"/>
  <c r="I59" i="1"/>
  <c r="J59" i="1"/>
  <c r="I60" i="1"/>
  <c r="J60" i="1"/>
  <c r="J21" i="1"/>
  <c r="I21" i="1"/>
  <c r="D42" i="2"/>
  <c r="D41" i="2"/>
  <c r="D40" i="2"/>
  <c r="D39" i="2"/>
  <c r="D38" i="2"/>
  <c r="D37" i="2"/>
  <c r="D36" i="2"/>
  <c r="D35" i="2"/>
  <c r="D34" i="2"/>
  <c r="D33" i="2"/>
  <c r="D32" i="2"/>
  <c r="D31" i="2"/>
  <c r="D28" i="2"/>
  <c r="K28" i="6"/>
  <c r="K30" i="6"/>
  <c r="M30" i="6" s="1"/>
  <c r="K32" i="6"/>
  <c r="K34" i="6"/>
  <c r="M34" i="6" s="1"/>
  <c r="K36" i="6"/>
  <c r="K38" i="6"/>
  <c r="K40" i="6"/>
  <c r="K26" i="6"/>
  <c r="R60" i="1"/>
  <c r="S60" i="1" s="1"/>
  <c r="K24" i="6"/>
  <c r="M24" i="6" s="1"/>
  <c r="C20" i="6"/>
  <c r="C19" i="6"/>
  <c r="E18" i="6"/>
  <c r="C18" i="6"/>
  <c r="N3" i="5"/>
  <c r="N4" i="5"/>
  <c r="N5" i="5"/>
  <c r="N6"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2" i="5"/>
  <c r="L3" i="5"/>
  <c r="L4" i="5"/>
  <c r="L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2" i="5"/>
  <c r="J3" i="5"/>
  <c r="J4"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2" i="5"/>
  <c r="M32" i="6"/>
  <c r="M36" i="6"/>
  <c r="M38" i="6"/>
  <c r="M40" i="6"/>
  <c r="M28" i="6"/>
  <c r="M26" i="6"/>
  <c r="I16" i="6"/>
  <c r="C3" i="6"/>
  <c r="K6" i="6"/>
  <c r="L9" i="6"/>
  <c r="K10" i="6"/>
  <c r="K7" i="6"/>
  <c r="K4" i="6"/>
  <c r="R59" i="1" l="1"/>
  <c r="S59" i="1" s="1"/>
  <c r="R51" i="1"/>
  <c r="S51" i="1" s="1"/>
  <c r="R35" i="1"/>
  <c r="S35" i="1" s="1"/>
  <c r="R27" i="1"/>
  <c r="S27" i="1" s="1"/>
  <c r="R57" i="1"/>
  <c r="S57" i="1" s="1"/>
  <c r="R55" i="1"/>
  <c r="S55" i="1" s="1"/>
  <c r="R53" i="1"/>
  <c r="S53" i="1" s="1"/>
  <c r="R49" i="1"/>
  <c r="S49" i="1" s="1"/>
  <c r="R47" i="1"/>
  <c r="S47" i="1" s="1"/>
  <c r="R45" i="1"/>
  <c r="S45" i="1" s="1"/>
  <c r="R41" i="1"/>
  <c r="S41" i="1" s="1"/>
  <c r="R39" i="1"/>
  <c r="S39" i="1" s="1"/>
  <c r="R37" i="1"/>
  <c r="S37" i="1" s="1"/>
  <c r="R33" i="1"/>
  <c r="S33" i="1" s="1"/>
  <c r="R31" i="1"/>
  <c r="S31" i="1" s="1"/>
  <c r="R29" i="1"/>
  <c r="S29" i="1" s="1"/>
  <c r="R25" i="1"/>
  <c r="S25" i="1" s="1"/>
  <c r="R23" i="1"/>
  <c r="R56" i="1"/>
  <c r="S56" i="1" s="1"/>
  <c r="R52" i="1"/>
  <c r="S52" i="1" s="1"/>
  <c r="R48" i="1"/>
  <c r="S48" i="1" s="1"/>
  <c r="R44" i="1"/>
  <c r="S44" i="1" s="1"/>
  <c r="R40" i="1"/>
  <c r="S40" i="1" s="1"/>
  <c r="R36" i="1"/>
  <c r="S36" i="1" s="1"/>
  <c r="R32" i="1"/>
  <c r="S32" i="1" s="1"/>
  <c r="R28" i="1"/>
  <c r="S28" i="1" s="1"/>
  <c r="R24" i="1"/>
  <c r="S24" i="1" s="1"/>
  <c r="R58" i="1"/>
  <c r="S58" i="1" s="1"/>
  <c r="R54" i="1"/>
  <c r="S54" i="1" s="1"/>
  <c r="R50" i="1"/>
  <c r="S50" i="1" s="1"/>
  <c r="R46" i="1"/>
  <c r="S46" i="1" s="1"/>
  <c r="R42" i="1"/>
  <c r="S42" i="1" s="1"/>
  <c r="R38" i="1"/>
  <c r="S38" i="1" s="1"/>
  <c r="R34" i="1"/>
  <c r="S34" i="1" s="1"/>
  <c r="R30" i="1"/>
  <c r="S30" i="1" s="1"/>
  <c r="R26" i="1"/>
  <c r="S26" i="1" s="1"/>
  <c r="R22" i="1"/>
  <c r="S22" i="1" s="1"/>
  <c r="R21" i="1"/>
  <c r="S21" i="1" s="1"/>
  <c r="S23" i="1"/>
  <c r="I19" i="6"/>
  <c r="I18" i="6"/>
  <c r="I17" i="6"/>
  <c r="D15" i="6"/>
  <c r="C17" i="6"/>
  <c r="C16" i="6"/>
  <c r="E3" i="5"/>
  <c r="E4" i="5"/>
  <c r="E5" i="5"/>
  <c r="E6" i="5"/>
  <c r="E7"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2" i="5"/>
  <c r="C3" i="5"/>
  <c r="D3" i="5"/>
  <c r="F3" i="5" s="1"/>
  <c r="I3" i="5"/>
  <c r="C4" i="5"/>
  <c r="D4" i="5"/>
  <c r="F4" i="5" s="1"/>
  <c r="I4" i="5"/>
  <c r="C5" i="5"/>
  <c r="D5" i="5"/>
  <c r="F5" i="5" s="1"/>
  <c r="I5" i="5"/>
  <c r="C6" i="5"/>
  <c r="D6" i="5"/>
  <c r="F6" i="5" s="1"/>
  <c r="I6" i="5"/>
  <c r="C7" i="5"/>
  <c r="D7" i="5"/>
  <c r="H7" i="5" s="1"/>
  <c r="I7" i="5"/>
  <c r="C8" i="5"/>
  <c r="D8" i="5"/>
  <c r="G8" i="5" s="1"/>
  <c r="I8" i="5"/>
  <c r="C9" i="5"/>
  <c r="D9" i="5"/>
  <c r="F9" i="5" s="1"/>
  <c r="I9" i="5"/>
  <c r="C10" i="5"/>
  <c r="D10" i="5"/>
  <c r="G10" i="5" s="1"/>
  <c r="I10" i="5"/>
  <c r="C11" i="5"/>
  <c r="D11" i="5"/>
  <c r="F11" i="5" s="1"/>
  <c r="I11" i="5"/>
  <c r="C12" i="5"/>
  <c r="D12" i="5"/>
  <c r="F12" i="5" s="1"/>
  <c r="I12" i="5"/>
  <c r="C13" i="5"/>
  <c r="D13" i="5"/>
  <c r="F13" i="5" s="1"/>
  <c r="I13" i="5"/>
  <c r="C14" i="5"/>
  <c r="D14" i="5"/>
  <c r="H14" i="5" s="1"/>
  <c r="I14" i="5"/>
  <c r="C15" i="5"/>
  <c r="D15" i="5"/>
  <c r="H15" i="5" s="1"/>
  <c r="I15" i="5"/>
  <c r="C16" i="5"/>
  <c r="D16" i="5"/>
  <c r="G16" i="5" s="1"/>
  <c r="I16" i="5"/>
  <c r="C17" i="5"/>
  <c r="D17" i="5"/>
  <c r="F17" i="5" s="1"/>
  <c r="I17" i="5"/>
  <c r="C18" i="5"/>
  <c r="D18" i="5"/>
  <c r="H18" i="5" s="1"/>
  <c r="I18" i="5"/>
  <c r="C19" i="5"/>
  <c r="D19" i="5"/>
  <c r="F19" i="5" s="1"/>
  <c r="I19" i="5"/>
  <c r="C20" i="5"/>
  <c r="D20" i="5"/>
  <c r="F20" i="5" s="1"/>
  <c r="I20" i="5"/>
  <c r="C21" i="5"/>
  <c r="D21" i="5"/>
  <c r="F21" i="5" s="1"/>
  <c r="I21" i="5"/>
  <c r="C22" i="5"/>
  <c r="D22" i="5"/>
  <c r="G22" i="5" s="1"/>
  <c r="I22" i="5"/>
  <c r="C23" i="5"/>
  <c r="D23" i="5"/>
  <c r="H23" i="5" s="1"/>
  <c r="I23" i="5"/>
  <c r="C24" i="5"/>
  <c r="D24" i="5"/>
  <c r="G24" i="5" s="1"/>
  <c r="I24" i="5"/>
  <c r="C25" i="5"/>
  <c r="D25" i="5"/>
  <c r="F25" i="5" s="1"/>
  <c r="I25" i="5"/>
  <c r="C26" i="5"/>
  <c r="D26" i="5"/>
  <c r="H26" i="5" s="1"/>
  <c r="I26" i="5"/>
  <c r="C27" i="5"/>
  <c r="D27" i="5"/>
  <c r="G27" i="5" s="1"/>
  <c r="I27" i="5"/>
  <c r="C28" i="5"/>
  <c r="D28" i="5"/>
  <c r="F28" i="5" s="1"/>
  <c r="I28" i="5"/>
  <c r="C29" i="5"/>
  <c r="D29" i="5"/>
  <c r="F29" i="5" s="1"/>
  <c r="I29" i="5"/>
  <c r="C30" i="5"/>
  <c r="D30" i="5"/>
  <c r="H30" i="5" s="1"/>
  <c r="I30" i="5"/>
  <c r="C31" i="5"/>
  <c r="D31" i="5"/>
  <c r="H31" i="5" s="1"/>
  <c r="I31" i="5"/>
  <c r="C32" i="5"/>
  <c r="D32" i="5"/>
  <c r="G32" i="5" s="1"/>
  <c r="I32" i="5"/>
  <c r="C33" i="5"/>
  <c r="D33" i="5"/>
  <c r="F33" i="5" s="1"/>
  <c r="I33" i="5"/>
  <c r="C34" i="5"/>
  <c r="D34" i="5"/>
  <c r="G34" i="5" s="1"/>
  <c r="I34" i="5"/>
  <c r="C35" i="5"/>
  <c r="D35" i="5"/>
  <c r="G35" i="5" s="1"/>
  <c r="I35" i="5"/>
  <c r="C36" i="5"/>
  <c r="D36" i="5"/>
  <c r="F36" i="5" s="1"/>
  <c r="I36" i="5"/>
  <c r="C37" i="5"/>
  <c r="D37" i="5"/>
  <c r="F37" i="5" s="1"/>
  <c r="I37" i="5"/>
  <c r="C38" i="5"/>
  <c r="D38" i="5"/>
  <c r="F38" i="5" s="1"/>
  <c r="I38" i="5"/>
  <c r="C39" i="5"/>
  <c r="D39" i="5"/>
  <c r="H39" i="5" s="1"/>
  <c r="I39" i="5"/>
  <c r="C40" i="5"/>
  <c r="D40" i="5"/>
  <c r="G40" i="5" s="1"/>
  <c r="I40" i="5"/>
  <c r="C41" i="5"/>
  <c r="D41" i="5"/>
  <c r="F41" i="5" s="1"/>
  <c r="I41" i="5"/>
  <c r="I2" i="5"/>
  <c r="D2" i="5"/>
  <c r="H2" i="5" s="1"/>
  <c r="C2" i="5"/>
  <c r="M5" i="6"/>
  <c r="M6" i="6" s="1"/>
  <c r="R61" i="1" l="1"/>
  <c r="M9" i="1" s="1"/>
  <c r="G31" i="5"/>
  <c r="F8" i="5"/>
  <c r="F31" i="5"/>
  <c r="G6" i="5"/>
  <c r="G5" i="5"/>
  <c r="G14" i="5"/>
  <c r="F35" i="5"/>
  <c r="F34" i="5"/>
  <c r="F14" i="5"/>
  <c r="H6" i="5"/>
  <c r="H37" i="5"/>
  <c r="G37" i="5"/>
  <c r="F40" i="5"/>
  <c r="H21" i="5"/>
  <c r="H36" i="5"/>
  <c r="H34" i="5"/>
  <c r="F23" i="5"/>
  <c r="G26" i="5"/>
  <c r="H28" i="5"/>
  <c r="F26" i="5"/>
  <c r="H12" i="5"/>
  <c r="G30" i="5"/>
  <c r="F30" i="5"/>
  <c r="G13" i="5"/>
  <c r="G21" i="5"/>
  <c r="F16" i="5"/>
  <c r="F10" i="5"/>
  <c r="F24" i="5"/>
  <c r="F22" i="5"/>
  <c r="G39" i="5"/>
  <c r="H29" i="5"/>
  <c r="G18" i="5"/>
  <c r="F39" i="5"/>
  <c r="F32" i="5"/>
  <c r="G29" i="5"/>
  <c r="F27" i="5"/>
  <c r="G23" i="5"/>
  <c r="H20" i="5"/>
  <c r="F18" i="5"/>
  <c r="G15" i="5"/>
  <c r="F15" i="5"/>
  <c r="H38" i="5"/>
  <c r="G38" i="5"/>
  <c r="H22" i="5"/>
  <c r="H13" i="5"/>
  <c r="H5" i="5"/>
  <c r="H4" i="5"/>
  <c r="G2" i="5"/>
  <c r="F2" i="5"/>
  <c r="G7" i="5"/>
  <c r="F7" i="5"/>
  <c r="G36" i="5"/>
  <c r="H35" i="5"/>
  <c r="G28" i="5"/>
  <c r="H27" i="5"/>
  <c r="G20" i="5"/>
  <c r="H19" i="5"/>
  <c r="G12" i="5"/>
  <c r="H11" i="5"/>
  <c r="G4" i="5"/>
  <c r="H3" i="5"/>
  <c r="G19" i="5"/>
  <c r="G11" i="5"/>
  <c r="H10" i="5"/>
  <c r="G3" i="5"/>
  <c r="H33" i="5"/>
  <c r="H25" i="5"/>
  <c r="H17" i="5"/>
  <c r="H9" i="5"/>
  <c r="G41" i="5"/>
  <c r="G33" i="5"/>
  <c r="H32" i="5"/>
  <c r="G25" i="5"/>
  <c r="H24" i="5"/>
  <c r="G17" i="5"/>
  <c r="H16" i="5"/>
  <c r="G9" i="5"/>
  <c r="H8" i="5"/>
  <c r="H41" i="5"/>
  <c r="H40" i="5"/>
  <c r="M42" i="6"/>
  <c r="M43" i="6" s="1"/>
  <c r="M45" i="6" s="1"/>
  <c r="M46" i="6" s="1"/>
  <c r="M47" i="6" l="1"/>
  <c r="M7" i="6" s="1"/>
  <c r="Q45" i="1" l="1"/>
  <c r="Q46" i="1"/>
  <c r="Q47" i="1"/>
  <c r="Q49" i="1"/>
  <c r="Q50" i="1"/>
  <c r="Q51" i="1"/>
  <c r="Q53" i="1"/>
  <c r="Q52" i="1" l="1"/>
  <c r="Q48" i="1"/>
  <c r="Q44" i="1"/>
  <c r="Q26" i="1" l="1"/>
  <c r="Q55" i="1"/>
  <c r="Q22" i="1"/>
  <c r="Q30" i="1"/>
  <c r="Q33" i="1"/>
  <c r="Q29" i="1"/>
  <c r="Q36" i="1"/>
  <c r="Q40" i="1"/>
  <c r="Q39" i="1"/>
  <c r="Q57" i="1"/>
  <c r="Q38" i="1"/>
  <c r="Q59" i="1"/>
  <c r="Q34" i="1"/>
  <c r="Q42" i="1"/>
  <c r="Q25" i="1"/>
  <c r="Q27" i="1"/>
  <c r="Q56" i="1"/>
  <c r="Q58" i="1"/>
  <c r="Q60" i="1"/>
  <c r="Q23" i="1"/>
  <c r="Q31" i="1"/>
  <c r="Q35" i="1"/>
  <c r="Q37" i="1"/>
  <c r="Q41" i="1"/>
  <c r="Q43" i="1"/>
  <c r="Q54" i="1"/>
  <c r="Q24" i="1"/>
  <c r="Q28" i="1"/>
  <c r="Q32" i="1"/>
  <c r="Q21" i="1" l="1"/>
  <c r="O61" i="1"/>
  <c r="I61" i="1"/>
  <c r="M61" i="1"/>
  <c r="P61" i="1"/>
  <c r="J61" i="1"/>
  <c r="L61" i="1"/>
  <c r="Q61" i="1" l="1"/>
  <c r="S61" i="1"/>
  <c r="P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Vaughan Martin</author>
  </authors>
  <commentList>
    <comment ref="G4" authorId="0" shapeId="0" xr:uid="{5085F904-398A-41B2-96EC-863965C9E9B3}">
      <text>
        <r>
          <rPr>
            <b/>
            <sz val="12"/>
            <color indexed="81"/>
            <rFont val="Arial"/>
            <family val="2"/>
          </rPr>
          <t xml:space="preserve">
Once Complete, save and email to admissions@oetc.ca</t>
        </r>
        <r>
          <rPr>
            <b/>
            <sz val="14"/>
            <color indexed="81"/>
            <rFont val="Arial"/>
            <family val="2"/>
          </rPr>
          <t xml:space="preserve">
Once emailed, OETC will then:</t>
        </r>
        <r>
          <rPr>
            <b/>
            <sz val="11"/>
            <color indexed="81"/>
            <rFont val="Arial"/>
            <family val="2"/>
          </rPr>
          <t xml:space="preserve">
</t>
        </r>
        <r>
          <rPr>
            <sz val="11"/>
            <color indexed="81"/>
            <rFont val="Arial"/>
            <family val="2"/>
          </rPr>
          <t xml:space="preserve">
1.Create your New Operator Accounts and email each Operator their username, password, instructions &amp; links to access the e-Training System.
2.Enrol Operators or Students into selected courses. (No mix and match configuration is too difficult)
3.Provided you a copy of their unique coded 'Certificate of Completion' and 'Regulator Upload Verification' email upon Operator course completion.
4.Invoice your organisation - Which can be paid via Accounts Payable or Credit Card - Just tell us on this form.
5.Whenever, in future, you want to do any of the following, simply email admissions@oetc.ca with an updated form with new course(s) and/or operator(s)
</t>
        </r>
        <r>
          <rPr>
            <sz val="10"/>
            <color indexed="81"/>
            <rFont val="Arial"/>
            <family val="2"/>
          </rPr>
          <t xml:space="preserve"> - enrol an operator in a new course,
 - add another operator, 
 - obtain course completion or progress status, 
 - certificate copies or verification of OETC earned CEU's in a certification update cycle</t>
        </r>
      </text>
    </comment>
    <comment ref="I4" authorId="0" shapeId="0" xr:uid="{80FB297A-2A40-48DE-AF02-E1714DEFBCCF}">
      <text>
        <r>
          <rPr>
            <sz val="9"/>
            <color indexed="81"/>
            <rFont val="Tahoma"/>
            <family val="2"/>
          </rPr>
          <t xml:space="preserve">
</t>
        </r>
        <r>
          <rPr>
            <b/>
            <sz val="14"/>
            <color indexed="81"/>
            <rFont val="Arial"/>
            <family val="2"/>
          </rPr>
          <t>Online Course List - Available 24/7/365</t>
        </r>
        <r>
          <rPr>
            <sz val="11"/>
            <color indexed="81"/>
            <rFont val="Arial"/>
            <family val="2"/>
          </rPr>
          <t xml:space="preserve">
</t>
        </r>
        <r>
          <rPr>
            <b/>
            <sz val="11"/>
            <color indexed="81"/>
            <rFont val="Arial"/>
            <family val="2"/>
          </rPr>
          <t>Ontario Regulatory Series</t>
        </r>
        <r>
          <rPr>
            <sz val="11"/>
            <color indexed="81"/>
            <rFont val="Arial"/>
            <family val="2"/>
          </rPr>
          <t xml:space="preserve">
</t>
        </r>
        <r>
          <rPr>
            <u/>
            <sz val="11"/>
            <color indexed="81"/>
            <rFont val="Arial"/>
            <family val="2"/>
          </rPr>
          <t xml:space="preserve">Certification &amp; Licensing 101 - 0.3 CEU's - Free
Drinking Water Law &amp; Due Diligence in Ontario - 2.1 CEU's - $995
Logbook, Certification and AWQI/Spills Reporting in Ontario - 0.7 CEU's - $345
Reviewing the: Procedure for the Disinfection of Drinking Water - 0.7 CEU's - $345
Reviewing the: Ontario Watermain Disinfection Procedure - 0.8 CEU's -$345
</t>
        </r>
        <r>
          <rPr>
            <b/>
            <sz val="11"/>
            <color indexed="81"/>
            <rFont val="Arial"/>
            <family val="2"/>
          </rPr>
          <t>Technical Guidance &amp; Water / Wastewater Science</t>
        </r>
        <r>
          <rPr>
            <u/>
            <sz val="11"/>
            <color indexed="81"/>
            <rFont val="Arial"/>
            <family val="2"/>
          </rPr>
          <t xml:space="preserve">
Microbiology for Water Operations - 1.8 CEU's - $795
Spills in Canada - 0.6 CEU's (Ontario) - $395
Chlorine in Drinking Water - 1.0 CEU's - $495
Fluoride in Drinking Water - 1.0 CEU's - $495
</t>
        </r>
        <r>
          <rPr>
            <b/>
            <sz val="11"/>
            <color indexed="81"/>
            <rFont val="Arial"/>
            <family val="2"/>
          </rPr>
          <t>Math Tool Series</t>
        </r>
        <r>
          <rPr>
            <u/>
            <sz val="11"/>
            <color indexed="81"/>
            <rFont val="Arial"/>
            <family val="2"/>
          </rPr>
          <t xml:space="preserve">
Math Tools 1-1 - Fractions, Decimals &amp; Percentages - 0.4 CEU's - $195
Math Tools 1-2 - Scales, Graphs and Introduction to Algebra - 0.5 CEU's - $195
Math Tools 1-3 - Averages, Ratios &amp; Proportions - 0.4 CEU's - $195
Math Tools 1-4 - Conversions &amp; Intro to Dimensional Analysis - 0.4 CEU's - $195
Math Tools 1-5 - Linear, Area and Volume - 0.8 CEU's - $345
Math Tools - All Level 1 Courses - 2.5 CEU's - $995</t>
        </r>
        <r>
          <rPr>
            <sz val="11"/>
            <color indexed="81"/>
            <rFont val="Arial"/>
            <family val="2"/>
          </rPr>
          <t xml:space="preserve">
</t>
        </r>
        <r>
          <rPr>
            <b/>
            <sz val="11"/>
            <color indexed="81"/>
            <rFont val="Arial"/>
            <family val="2"/>
          </rPr>
          <t>MORE COURSES UNDER DEVELOPMENT</t>
        </r>
      </text>
    </comment>
    <comment ref="L15" authorId="0" shapeId="0" xr:uid="{4C5FBB4D-BD16-4E7E-B7C5-BB84CCAB643A}">
      <text>
        <r>
          <rPr>
            <b/>
            <sz val="11"/>
            <color indexed="81"/>
            <rFont val="Tahoma"/>
            <family val="2"/>
          </rPr>
          <t>Instruction:</t>
        </r>
        <r>
          <rPr>
            <sz val="11"/>
            <color indexed="81"/>
            <rFont val="Tahoma"/>
            <family val="2"/>
          </rPr>
          <t xml:space="preserve">
This could be you, the person setting up the training for a group. 
Only complete this if you and the "Invoice Approver" above, are different persons.</t>
        </r>
      </text>
    </comment>
    <comment ref="D19" authorId="0" shapeId="0" xr:uid="{7AC2135B-5730-4FC9-B6F8-419435C04BED}">
      <text>
        <r>
          <rPr>
            <b/>
            <sz val="12"/>
            <color indexed="81"/>
            <rFont val="Tahoma"/>
            <family val="2"/>
          </rPr>
          <t>OETC Admin</t>
        </r>
        <r>
          <rPr>
            <b/>
            <sz val="9"/>
            <color indexed="81"/>
            <rFont val="Tahoma"/>
            <family val="2"/>
          </rPr>
          <t xml:space="preserve">
</t>
        </r>
        <r>
          <rPr>
            <sz val="9"/>
            <color indexed="81"/>
            <rFont val="Tahoma"/>
            <family val="2"/>
          </rPr>
          <t xml:space="preserve">Please use official First and Last names as they appear on the Operator License/Certificate. 
OETC cross references the Operators' ID number with the Regulators Database to verify certification. Proper name is required to finalise this cross reference and for CEU completion status upload. </t>
        </r>
      </text>
    </comment>
    <comment ref="G19" authorId="0" shapeId="0" xr:uid="{7045D7FB-4593-4606-97BF-92425CB7C650}">
      <text>
        <r>
          <rPr>
            <sz val="9"/>
            <color indexed="81"/>
            <rFont val="Tahoma"/>
            <family val="2"/>
          </rPr>
          <t xml:space="preserve">
</t>
        </r>
        <r>
          <rPr>
            <b/>
            <sz val="9"/>
            <color indexed="81"/>
            <rFont val="Tahoma"/>
            <family val="2"/>
          </rPr>
          <t>ONTARIO</t>
        </r>
        <r>
          <rPr>
            <sz val="9"/>
            <color indexed="81"/>
            <rFont val="Tahoma"/>
            <family val="2"/>
          </rPr>
          <t xml:space="preserve">
The Ontario </t>
        </r>
        <r>
          <rPr>
            <b/>
            <sz val="9"/>
            <color indexed="81"/>
            <rFont val="Tahoma"/>
            <family val="2"/>
          </rPr>
          <t>WWOCS Operator ID</t>
        </r>
        <r>
          <rPr>
            <sz val="9"/>
            <color indexed="81"/>
            <rFont val="Tahoma"/>
            <family val="2"/>
          </rPr>
          <t xml:space="preserve"> is a</t>
        </r>
        <r>
          <rPr>
            <b/>
            <sz val="9"/>
            <color indexed="81"/>
            <rFont val="Tahoma"/>
            <family val="2"/>
          </rPr>
          <t xml:space="preserve"> 9 digit code</t>
        </r>
        <r>
          <rPr>
            <sz val="9"/>
            <color indexed="81"/>
            <rFont val="Tahoma"/>
            <family val="2"/>
          </rPr>
          <t xml:space="preserve"> issued to, and unique to, every certified operator in Ontario. This is required to upload 'completion status' to the Ontario regulator. Other juristictions do not require regulator upload.
If you are </t>
        </r>
        <r>
          <rPr>
            <b/>
            <sz val="9"/>
            <color indexed="81"/>
            <rFont val="Tahoma"/>
            <family val="2"/>
          </rPr>
          <t>not a Certified Operator in Ontario</t>
        </r>
        <r>
          <rPr>
            <sz val="9"/>
            <color indexed="81"/>
            <rFont val="Tahoma"/>
            <family val="2"/>
          </rPr>
          <t>, we will not attempt to acquire a missing number from the Ontario regulator. Please indicate</t>
        </r>
        <r>
          <rPr>
            <b/>
            <sz val="9"/>
            <color indexed="81"/>
            <rFont val="Tahoma"/>
            <family val="2"/>
          </rPr>
          <t xml:space="preserve"> "NO"</t>
        </r>
        <r>
          <rPr>
            <sz val="9"/>
            <color indexed="81"/>
            <rFont val="Tahoma"/>
            <family val="2"/>
          </rPr>
          <t xml:space="preserve"> if you have no Operator ID, OR;
</t>
        </r>
        <r>
          <rPr>
            <b/>
            <sz val="9"/>
            <color indexed="81"/>
            <rFont val="Tahoma"/>
            <family val="2"/>
          </rPr>
          <t>For provinces/states other than Ontario</t>
        </r>
        <r>
          <rPr>
            <sz val="9"/>
            <color indexed="81"/>
            <rFont val="Tahoma"/>
            <family val="2"/>
          </rPr>
          <t xml:space="preserve"> 
Use your standard Province/State 2-letter code with your operator ID.Example: AB-5577
</t>
        </r>
        <r>
          <rPr>
            <b/>
            <sz val="9"/>
            <color indexed="81"/>
            <rFont val="Tahoma"/>
            <family val="2"/>
          </rPr>
          <t>Operator ID Lookup Locations:</t>
        </r>
        <r>
          <rPr>
            <sz val="9"/>
            <color indexed="81"/>
            <rFont val="Tahoma"/>
            <family val="2"/>
          </rPr>
          <t xml:space="preserve">
</t>
        </r>
        <r>
          <rPr>
            <b/>
            <sz val="9"/>
            <color indexed="81"/>
            <rFont val="Tahoma"/>
            <family val="2"/>
          </rPr>
          <t>Ontario</t>
        </r>
        <r>
          <rPr>
            <sz val="9"/>
            <color indexed="81"/>
            <rFont val="Tahoma"/>
            <family val="2"/>
          </rPr>
          <t xml:space="preserve"> - https://owwco.ca/operator-listing-report/
</t>
        </r>
        <r>
          <rPr>
            <b/>
            <sz val="9"/>
            <color indexed="81"/>
            <rFont val="Tahoma"/>
            <family val="2"/>
          </rPr>
          <t>Alberta</t>
        </r>
        <r>
          <rPr>
            <sz val="9"/>
            <color indexed="81"/>
            <rFont val="Tahoma"/>
            <family val="2"/>
          </rPr>
          <t xml:space="preserve"> - https://open.alberta.ca/publications/certified-water-and-wastewater-operators
</t>
        </r>
        <r>
          <rPr>
            <b/>
            <sz val="9"/>
            <color indexed="81"/>
            <rFont val="Tahoma"/>
            <family val="2"/>
          </rPr>
          <t>Nova Scotia</t>
        </r>
        <r>
          <rPr>
            <sz val="9"/>
            <color indexed="81"/>
            <rFont val="Tahoma"/>
            <family val="2"/>
          </rPr>
          <t xml:space="preserve"> - https://novascotia.ca/nse/cms/search.asp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Vaughan Martin</author>
    <author>OETC</author>
  </authors>
  <commentList>
    <comment ref="A1" authorId="0" shapeId="0" xr:uid="{E57DCEBC-510F-47C0-B733-2FF2F5ECABEF}">
      <text>
        <r>
          <rPr>
            <b/>
            <sz val="9"/>
            <color indexed="81"/>
            <rFont val="Tahoma"/>
            <family val="2"/>
          </rPr>
          <t>Vaughan Martin:</t>
        </r>
        <r>
          <rPr>
            <sz val="9"/>
            <color indexed="81"/>
            <rFont val="Tahoma"/>
            <family val="2"/>
          </rPr>
          <t xml:space="preserve">
If user already has an account, use their username here and any courses will be ADDED to their profile.</t>
        </r>
      </text>
    </comment>
    <comment ref="B1" authorId="1" shapeId="0" xr:uid="{7ACBF3FB-C76A-4B18-8E99-4622E012CCC7}">
      <text>
        <r>
          <rPr>
            <b/>
            <sz val="9"/>
            <color indexed="81"/>
            <rFont val="Tahoma"/>
            <family val="2"/>
          </rPr>
          <t>OETC:</t>
        </r>
        <r>
          <rPr>
            <sz val="9"/>
            <color indexed="81"/>
            <rFont val="Tahoma"/>
            <family val="2"/>
          </rPr>
          <t xml:space="preserve">
Leave this blank and the eTraining system will automatically email the user. Add a Password here and you'll need to send an email MANUALLY to the operator.</t>
        </r>
      </text>
    </comment>
    <comment ref="F1" authorId="1" shapeId="0" xr:uid="{EF494230-6DF5-430B-9FE2-73B49E4B6107}">
      <text>
        <r>
          <rPr>
            <b/>
            <sz val="9"/>
            <color indexed="81"/>
            <rFont val="Tahoma"/>
            <family val="2"/>
          </rPr>
          <t>OETC:</t>
        </r>
        <r>
          <rPr>
            <sz val="9"/>
            <color indexed="81"/>
            <rFont val="Tahoma"/>
            <family val="2"/>
          </rPr>
          <t xml:space="preserve">
This is the employer name like 'City of Hamilton' or 'Region of Halton'</t>
        </r>
      </text>
    </comment>
    <comment ref="I1" authorId="1" shapeId="0" xr:uid="{B6BA317A-DBC0-45F6-ADE5-A417A2563934}">
      <text>
        <r>
          <rPr>
            <b/>
            <sz val="9"/>
            <color indexed="81"/>
            <rFont val="Tahoma"/>
            <family val="2"/>
          </rPr>
          <t>OETC:</t>
        </r>
        <r>
          <rPr>
            <sz val="9"/>
            <color indexed="81"/>
            <rFont val="Tahoma"/>
            <family val="2"/>
          </rPr>
          <t xml:space="preserve">
This is the 9 digit WWOCS or Operator number</t>
        </r>
      </text>
    </comment>
    <comment ref="K1" authorId="0" shapeId="0" xr:uid="{00687A82-B956-410B-9D51-E80242E85D53}">
      <text>
        <r>
          <rPr>
            <b/>
            <sz val="9"/>
            <color indexed="81"/>
            <rFont val="Tahoma"/>
            <family val="2"/>
          </rPr>
          <t>Vaughan Martin:</t>
        </r>
        <r>
          <rPr>
            <sz val="9"/>
            <color indexed="81"/>
            <rFont val="Tahoma"/>
            <family val="2"/>
          </rPr>
          <t xml:space="preserve">
By adding a UNIQUE name here, a manager/teacher can review this group in the Grader Reports and ommit other users from the report.
A Group is something associated to a Course only. If you want something similar but is active throughout the system (like to enroll a group of people at once) then a Cohort is what's needed.</t>
        </r>
      </text>
    </comment>
    <comment ref="P1" authorId="1" shapeId="0" xr:uid="{06A8E404-D26C-42EC-8F01-AB1CD6CC9059}">
      <text>
        <r>
          <rPr>
            <b/>
            <sz val="9"/>
            <color indexed="81"/>
            <rFont val="Tahoma"/>
            <family val="2"/>
          </rPr>
          <t>OETC:</t>
        </r>
        <r>
          <rPr>
            <sz val="9"/>
            <color indexed="81"/>
            <rFont val="Tahoma"/>
            <family val="2"/>
          </rPr>
          <t xml:space="preserve">
This is unique identifier that will allow me to creat groups and Minicipal Administerators later. The user can see this so consider that when nameing</t>
        </r>
      </text>
    </comment>
    <comment ref="Q1" authorId="0" shapeId="0" xr:uid="{7819B958-37FC-47A1-BBA6-2BBA1FC1F34A}">
      <text>
        <r>
          <rPr>
            <b/>
            <sz val="9"/>
            <color indexed="81"/>
            <rFont val="Tahoma"/>
            <family val="2"/>
          </rPr>
          <t>Vaughan Martin:</t>
        </r>
        <r>
          <rPr>
            <sz val="9"/>
            <color indexed="81"/>
            <rFont val="Tahoma"/>
            <family val="2"/>
          </rPr>
          <t xml:space="preserve">
If you add a UNIQUE name here, then eveyone with this Cohort name can be enrolled as one large cohort.</t>
        </r>
      </text>
    </comment>
  </commentList>
</comments>
</file>

<file path=xl/sharedStrings.xml><?xml version="1.0" encoding="utf-8"?>
<sst xmlns="http://schemas.openxmlformats.org/spreadsheetml/2006/main" count="2136" uniqueCount="1211">
  <si>
    <t>Course 1</t>
  </si>
  <si>
    <t>Course 2</t>
  </si>
  <si>
    <t>Course 3</t>
  </si>
  <si>
    <t>Microbiology for Water Operations</t>
  </si>
  <si>
    <t>Spills in Canada</t>
  </si>
  <si>
    <t>Logbooks, Spills &amp; AWQI/Spills Reporting in Ontario</t>
  </si>
  <si>
    <t>Math Tools 1-1 Fractions, Decimals &amp; Percentage</t>
  </si>
  <si>
    <t>Math Tools - Full Set</t>
  </si>
  <si>
    <t>Course Name</t>
  </si>
  <si>
    <t>Short Name</t>
  </si>
  <si>
    <t>Course Code ON</t>
  </si>
  <si>
    <t>CEU's</t>
  </si>
  <si>
    <t>Math Tools 1-2 Scales, Graphs and Intro to Algebra</t>
  </si>
  <si>
    <t>Math Tools 1-3 Averages, Ratios and Proportions</t>
  </si>
  <si>
    <t>Math Tools 1-4 Conversions and Intro to Dimensional Analysis</t>
  </si>
  <si>
    <t>Math Tools 1-5 Linear, Area and Volume</t>
  </si>
  <si>
    <t>Total CEU's</t>
  </si>
  <si>
    <t>Select Course Title</t>
  </si>
  <si>
    <t>Total</t>
  </si>
  <si>
    <t>Email</t>
  </si>
  <si>
    <t>Name of Municipality, City, Region, County or Company</t>
  </si>
  <si>
    <t>Is there anything else you'd like to ask or tell us?</t>
  </si>
  <si>
    <t>Drinking Water Law &amp; Due Diligence</t>
  </si>
  <si>
    <t>Value</t>
  </si>
  <si>
    <t>pr1ce with tax</t>
  </si>
  <si>
    <t>various</t>
  </si>
  <si>
    <t>Reviewing the Ontario Watermain Procedure</t>
  </si>
  <si>
    <t>Reviewing the Procedure for Disinfection of Drinking Water in Ontario</t>
  </si>
  <si>
    <t>https://oetc.ca/courses.htm</t>
  </si>
  <si>
    <t>(519) 647-1000</t>
  </si>
  <si>
    <t xml:space="preserve">admissions@oetc.ca </t>
  </si>
  <si>
    <t>Email of Invoice Approver</t>
  </si>
  <si>
    <t xml:space="preserve">  Tel:</t>
  </si>
  <si>
    <t xml:space="preserve">  Course Store:</t>
  </si>
  <si>
    <t>Street Number &amp; Street Name or P.O. box number</t>
  </si>
  <si>
    <r>
      <rPr>
        <b/>
        <sz val="14"/>
        <color theme="0"/>
        <rFont val="Calibri"/>
        <family val="2"/>
        <scheme val="minor"/>
      </rPr>
      <t>SAVE &amp; EMAIL TO</t>
    </r>
    <r>
      <rPr>
        <sz val="14"/>
        <color theme="0"/>
        <rFont val="Calibri"/>
        <family val="2"/>
        <scheme val="minor"/>
      </rPr>
      <t xml:space="preserve">: admissions@oetc.ca  </t>
    </r>
    <r>
      <rPr>
        <sz val="10"/>
        <color theme="0"/>
        <rFont val="Calibri"/>
        <family val="2"/>
        <scheme val="minor"/>
      </rPr>
      <t xml:space="preserve">
An OETC account representative will contact you to verify the order, unless you already have a Municipal Account with OETC.</t>
    </r>
  </si>
  <si>
    <t>CEU Value</t>
  </si>
  <si>
    <t>Course List</t>
  </si>
  <si>
    <t>Monday - Friday: 9am-4pm EST</t>
  </si>
  <si>
    <t>What Next</t>
  </si>
  <si>
    <t>Your Name OR Training Coordinator</t>
  </si>
  <si>
    <t>Microb.-1.8ceu's</t>
  </si>
  <si>
    <t>Spills-0.6ceu's</t>
  </si>
  <si>
    <t>Logbooks-0.7ceu's</t>
  </si>
  <si>
    <t>Proc. Dis-0.7ceu's</t>
  </si>
  <si>
    <t>Proc. WM-0.8ceu's</t>
  </si>
  <si>
    <t>MT 1-1-0.4ceu's</t>
  </si>
  <si>
    <t>MT 1-2-0.5ceu's</t>
  </si>
  <si>
    <t>MT 1-3-0.4ceu's</t>
  </si>
  <si>
    <t>MT 1-4-0.4ceu's</t>
  </si>
  <si>
    <t>MT 1-5-0.8ceu's</t>
  </si>
  <si>
    <t>Law&amp;DD-2.1ceu's</t>
  </si>
  <si>
    <r>
      <t xml:space="preserve">Invoice Approver </t>
    </r>
    <r>
      <rPr>
        <b/>
        <sz val="8"/>
        <color theme="1"/>
        <rFont val="Calibri"/>
        <family val="2"/>
        <scheme val="minor"/>
      </rPr>
      <t>Telephone #</t>
    </r>
  </si>
  <si>
    <r>
      <t xml:space="preserve">Name - Invoice Approver </t>
    </r>
    <r>
      <rPr>
        <b/>
        <sz val="8"/>
        <color theme="1"/>
        <rFont val="Calibri"/>
        <family val="2"/>
        <scheme val="minor"/>
      </rPr>
      <t>(Attn to:)</t>
    </r>
  </si>
  <si>
    <t>Email completed form to:</t>
  </si>
  <si>
    <t>Operator's Enrollment Information</t>
  </si>
  <si>
    <t>Approver, Employer &amp; Training Coordinator Information</t>
  </si>
  <si>
    <t>Please Select Payment Option</t>
  </si>
  <si>
    <t>MT 5pkg-2.5ceu's</t>
  </si>
  <si>
    <t>OETC Group Enrollment Form</t>
  </si>
  <si>
    <t>Type</t>
  </si>
  <si>
    <t>Organisation</t>
  </si>
  <si>
    <t>OETC Code</t>
  </si>
  <si>
    <t xml:space="preserve">Geographic area </t>
  </si>
  <si>
    <t>Municipality</t>
  </si>
  <si>
    <t>XYZ</t>
  </si>
  <si>
    <t xml:space="preserve"> Township of</t>
  </si>
  <si>
    <t>Addington Highlands</t>
  </si>
  <si>
    <t>add</t>
  </si>
  <si>
    <t>Lennox and Addington</t>
  </si>
  <si>
    <t>Naming Converntion</t>
  </si>
  <si>
    <t>Type of Document</t>
  </si>
  <si>
    <t>Adelaide-Metcalfe</t>
  </si>
  <si>
    <t>ade</t>
  </si>
  <si>
    <t>Middlesex</t>
  </si>
  <si>
    <t>TPEYYMMcccEEEflll###</t>
  </si>
  <si>
    <t>CER</t>
  </si>
  <si>
    <t>certificate.pdf</t>
  </si>
  <si>
    <t>Adjala-Tosorontio</t>
  </si>
  <si>
    <t>adj</t>
  </si>
  <si>
    <t>Simcoe</t>
  </si>
  <si>
    <t>UPL</t>
  </si>
  <si>
    <t>upload.exl</t>
  </si>
  <si>
    <t>Admaston/Bromley</t>
  </si>
  <si>
    <t>adm</t>
  </si>
  <si>
    <t>Renfrew</t>
  </si>
  <si>
    <t>tpe = Type of Document</t>
  </si>
  <si>
    <t>WOC</t>
  </si>
  <si>
    <t>Upload verification.pdf</t>
  </si>
  <si>
    <t xml:space="preserve"> Town of</t>
  </si>
  <si>
    <t>Ajax</t>
  </si>
  <si>
    <t>aja</t>
  </si>
  <si>
    <t>Durham</t>
  </si>
  <si>
    <t>YY = Year Code</t>
  </si>
  <si>
    <t>INV</t>
  </si>
  <si>
    <t>Invoice.exl</t>
  </si>
  <si>
    <t>Alberton</t>
  </si>
  <si>
    <t>alb</t>
  </si>
  <si>
    <t>Rainy River</t>
  </si>
  <si>
    <t>MM = Month Code</t>
  </si>
  <si>
    <t>Invoice.pdf</t>
  </si>
  <si>
    <t>Alfred and Plantagenet</t>
  </si>
  <si>
    <t>alf</t>
  </si>
  <si>
    <t>Prescott and Russell</t>
  </si>
  <si>
    <t>ccc = City Code</t>
  </si>
  <si>
    <t>QUO</t>
  </si>
  <si>
    <t>Quote.exl</t>
  </si>
  <si>
    <t>Algonquin Highlands</t>
  </si>
  <si>
    <t>alg</t>
  </si>
  <si>
    <t>Haliburton</t>
  </si>
  <si>
    <t>EEE = Course Code</t>
  </si>
  <si>
    <t>Quote.pdf</t>
  </si>
  <si>
    <t>Alnwick/Haldimand</t>
  </si>
  <si>
    <t>aln</t>
  </si>
  <si>
    <t>Northumberland</t>
  </si>
  <si>
    <t>f = First Name - first letter</t>
  </si>
  <si>
    <t>SHO</t>
  </si>
  <si>
    <t>Shopping Cart.pdf</t>
  </si>
  <si>
    <t>Amaranth</t>
  </si>
  <si>
    <t>ama</t>
  </si>
  <si>
    <t>Dufferin</t>
  </si>
  <si>
    <t>lll = Last Name - first 4 letters</t>
  </si>
  <si>
    <t>ENR</t>
  </si>
  <si>
    <t>Enrollment Request.pdf</t>
  </si>
  <si>
    <t>Amherstburg</t>
  </si>
  <si>
    <t>amh</t>
  </si>
  <si>
    <t>Essex</t>
  </si>
  <si>
    <t>### = invoice or quote #. If no# use 000</t>
  </si>
  <si>
    <t>Armour</t>
  </si>
  <si>
    <t>arm</t>
  </si>
  <si>
    <t>Parry Sound</t>
  </si>
  <si>
    <t>Armstrong</t>
  </si>
  <si>
    <t>arg</t>
  </si>
  <si>
    <t>Timiskaming</t>
  </si>
  <si>
    <t>Course Codes</t>
  </si>
  <si>
    <t>Arnprior</t>
  </si>
  <si>
    <t>arn</t>
  </si>
  <si>
    <t>ENR2009halEEEbgall001.pdf</t>
  </si>
  <si>
    <t>e101</t>
  </si>
  <si>
    <t>eTraining 101</t>
  </si>
  <si>
    <t xml:space="preserve"> Municipality of</t>
  </si>
  <si>
    <t>Arran-Elderslie</t>
  </si>
  <si>
    <t>arr</t>
  </si>
  <si>
    <t>Bruce</t>
  </si>
  <si>
    <t>QUO2009halEEEbgall001.exl</t>
  </si>
  <si>
    <t>Microbiology</t>
  </si>
  <si>
    <t>MBY</t>
  </si>
  <si>
    <t>Ashfield-Colborne-Wawanosh</t>
  </si>
  <si>
    <t>ash</t>
  </si>
  <si>
    <t>Huron</t>
  </si>
  <si>
    <t>QUO2009halEEEbgall001.PDF</t>
  </si>
  <si>
    <t>Spills</t>
  </si>
  <si>
    <t>SPL</t>
  </si>
  <si>
    <t>Asphodel-Norwood</t>
  </si>
  <si>
    <t>asp</t>
  </si>
  <si>
    <t>Peterborough</t>
  </si>
  <si>
    <t>CET2009HALmbyFFLIN000.pdf</t>
  </si>
  <si>
    <t>Logbooks</t>
  </si>
  <si>
    <t>LBS</t>
  </si>
  <si>
    <t>Logbooks, Certification &amp; AWQI/Spills Reporting in Ontario</t>
  </si>
  <si>
    <t>Assiginack</t>
  </si>
  <si>
    <t>ass</t>
  </si>
  <si>
    <t>Manitoulin</t>
  </si>
  <si>
    <t>MT 1-1</t>
  </si>
  <si>
    <t>M11</t>
  </si>
  <si>
    <t>Math Tools 1-1 Fractions, Decimals &amp; Percentages</t>
  </si>
  <si>
    <t>Athens</t>
  </si>
  <si>
    <t>ath</t>
  </si>
  <si>
    <t>Leeds and Grenville</t>
  </si>
  <si>
    <t>MT 1-2</t>
  </si>
  <si>
    <t>M12</t>
  </si>
  <si>
    <t>Math Tools 1-2 Scales, Graphs &amp; Intro to Algebra</t>
  </si>
  <si>
    <t>Atikokan</t>
  </si>
  <si>
    <t>ati</t>
  </si>
  <si>
    <t>enr2009halM15bgall000</t>
  </si>
  <si>
    <t>MT 1-3</t>
  </si>
  <si>
    <t>M13</t>
  </si>
  <si>
    <t>Math Tools 1-3 Averages, Ratios &amp; Proportions</t>
  </si>
  <si>
    <t>Augusta</t>
  </si>
  <si>
    <t>aug</t>
  </si>
  <si>
    <t>MT 1-4</t>
  </si>
  <si>
    <t>M14</t>
  </si>
  <si>
    <t>Math Tools 1-4 Conversions &amp; Intro to Dimentional Analysis</t>
  </si>
  <si>
    <t>Aurora</t>
  </si>
  <si>
    <t>aur</t>
  </si>
  <si>
    <t>York</t>
  </si>
  <si>
    <t>MT 1-5</t>
  </si>
  <si>
    <t>M15</t>
  </si>
  <si>
    <t>Math Tools 1-5 Linear, Area &amp; Volume</t>
  </si>
  <si>
    <t>Aylmer</t>
  </si>
  <si>
    <t>ayl</t>
  </si>
  <si>
    <t>Elgin</t>
  </si>
  <si>
    <t>MT 5pkg</t>
  </si>
  <si>
    <t>MTB</t>
  </si>
  <si>
    <t>Math Tools Pachage of 5</t>
  </si>
  <si>
    <t>Baldwin</t>
  </si>
  <si>
    <t>bal</t>
  </si>
  <si>
    <t>Sudbury</t>
  </si>
  <si>
    <t>Law&amp;Due</t>
  </si>
  <si>
    <t>LDD</t>
  </si>
  <si>
    <t>Drinking Water Law &amp; Due Diligence in Ontario</t>
  </si>
  <si>
    <t xml:space="preserve">Innisfil </t>
  </si>
  <si>
    <t>ins</t>
  </si>
  <si>
    <t>Bancroft</t>
  </si>
  <si>
    <t>ban</t>
  </si>
  <si>
    <t>Hastings</t>
  </si>
  <si>
    <t xml:space="preserve"> City of</t>
  </si>
  <si>
    <t>Barrie</t>
  </si>
  <si>
    <t>bar</t>
  </si>
  <si>
    <t>Bayham</t>
  </si>
  <si>
    <t>bay</t>
  </si>
  <si>
    <t>Beckwith</t>
  </si>
  <si>
    <t>bec</t>
  </si>
  <si>
    <t>Lanark</t>
  </si>
  <si>
    <t>Belleville</t>
  </si>
  <si>
    <t>bel</t>
  </si>
  <si>
    <t>Billings</t>
  </si>
  <si>
    <t>bil</t>
  </si>
  <si>
    <t>Black River-Matheson</t>
  </si>
  <si>
    <t>brm</t>
  </si>
  <si>
    <t>Cochrane</t>
  </si>
  <si>
    <t>Blandford-Blenheim</t>
  </si>
  <si>
    <t>bla</t>
  </si>
  <si>
    <t>Oxford</t>
  </si>
  <si>
    <t>Blind River</t>
  </si>
  <si>
    <t>bli</t>
  </si>
  <si>
    <t>Algoma</t>
  </si>
  <si>
    <t>Bluewater</t>
  </si>
  <si>
    <t>blu</t>
  </si>
  <si>
    <t>Bonfield</t>
  </si>
  <si>
    <t>bon</t>
  </si>
  <si>
    <t>Nipissing</t>
  </si>
  <si>
    <t>Bonnechere Valley</t>
  </si>
  <si>
    <t>boa</t>
  </si>
  <si>
    <t>Bracebridge</t>
  </si>
  <si>
    <t>bbg</t>
  </si>
  <si>
    <t>Muskoka</t>
  </si>
  <si>
    <t>Bradford West Gwillimbury</t>
  </si>
  <si>
    <t>bwg</t>
  </si>
  <si>
    <t>Brampton</t>
  </si>
  <si>
    <t>bpt</t>
  </si>
  <si>
    <t>Peel</t>
  </si>
  <si>
    <t xml:space="preserve"> County of</t>
  </si>
  <si>
    <t>Brant</t>
  </si>
  <si>
    <t>brt</t>
  </si>
  <si>
    <t>Brantford</t>
  </si>
  <si>
    <t>bfd</t>
  </si>
  <si>
    <t>Brethour</t>
  </si>
  <si>
    <t>bre</t>
  </si>
  <si>
    <t>Brighton</t>
  </si>
  <si>
    <t>bri</t>
  </si>
  <si>
    <t>Brock</t>
  </si>
  <si>
    <t>bro</t>
  </si>
  <si>
    <t>Brockton</t>
  </si>
  <si>
    <t>btn</t>
  </si>
  <si>
    <t>Brockville</t>
  </si>
  <si>
    <t>brv</t>
  </si>
  <si>
    <t>Brooke-Alvinston</t>
  </si>
  <si>
    <t>bra</t>
  </si>
  <si>
    <t>Lambton</t>
  </si>
  <si>
    <t>brc</t>
  </si>
  <si>
    <t>Bruce Mines</t>
  </si>
  <si>
    <t>bms</t>
  </si>
  <si>
    <t xml:space="preserve"> Lyndoch and Raglan</t>
  </si>
  <si>
    <t>Brudenell</t>
  </si>
  <si>
    <t>bru</t>
  </si>
  <si>
    <t xml:space="preserve"> Village of</t>
  </si>
  <si>
    <t>Burk's Falls</t>
  </si>
  <si>
    <t>bkf</t>
  </si>
  <si>
    <t>Burlington</t>
  </si>
  <si>
    <t>bur</t>
  </si>
  <si>
    <t>Halton</t>
  </si>
  <si>
    <t>Burpee and Mills</t>
  </si>
  <si>
    <t>bum</t>
  </si>
  <si>
    <t>Caledon</t>
  </si>
  <si>
    <t>cal</t>
  </si>
  <si>
    <t>Callander</t>
  </si>
  <si>
    <t>cdr</t>
  </si>
  <si>
    <t>Calvin</t>
  </si>
  <si>
    <t>cln</t>
  </si>
  <si>
    <t>Cambridge</t>
  </si>
  <si>
    <t>cbg</t>
  </si>
  <si>
    <t>Waterloo</t>
  </si>
  <si>
    <t>Carleton Place</t>
  </si>
  <si>
    <t>cap</t>
  </si>
  <si>
    <t>Carling</t>
  </si>
  <si>
    <t>car</t>
  </si>
  <si>
    <t>Carlow/Mayo</t>
  </si>
  <si>
    <t>cam</t>
  </si>
  <si>
    <t>Casey</t>
  </si>
  <si>
    <t>cas</t>
  </si>
  <si>
    <t>Casselman</t>
  </si>
  <si>
    <t>csm</t>
  </si>
  <si>
    <t>Cavan Monaghan</t>
  </si>
  <si>
    <t>cav</t>
  </si>
  <si>
    <t>Central Elgin</t>
  </si>
  <si>
    <t>cee</t>
  </si>
  <si>
    <t>Central Frontenac</t>
  </si>
  <si>
    <t>cef</t>
  </si>
  <si>
    <t>Frontenac</t>
  </si>
  <si>
    <t>Central Huron</t>
  </si>
  <si>
    <t>ceh</t>
  </si>
  <si>
    <t>Central Manitoulin</t>
  </si>
  <si>
    <t>cem</t>
  </si>
  <si>
    <t>Centre Hastings</t>
  </si>
  <si>
    <t>cht</t>
  </si>
  <si>
    <t>Centre Wellington</t>
  </si>
  <si>
    <t>cen</t>
  </si>
  <si>
    <t>Wellington</t>
  </si>
  <si>
    <t>Chamberlain</t>
  </si>
  <si>
    <t>cbn</t>
  </si>
  <si>
    <t>Champlain</t>
  </si>
  <si>
    <t>cpl</t>
  </si>
  <si>
    <t>Chapleau</t>
  </si>
  <si>
    <t>clu</t>
  </si>
  <si>
    <t>Chapple</t>
  </si>
  <si>
    <t>chp</t>
  </si>
  <si>
    <t>Charlton and Dack</t>
  </si>
  <si>
    <t>cad</t>
  </si>
  <si>
    <t>Chatham-Kent</t>
  </si>
  <si>
    <t>cak</t>
  </si>
  <si>
    <t>Chatsworth</t>
  </si>
  <si>
    <t>cha</t>
  </si>
  <si>
    <t>Grey</t>
  </si>
  <si>
    <t>Chisholm</t>
  </si>
  <si>
    <t>chi</t>
  </si>
  <si>
    <t>Clarence-Rockland</t>
  </si>
  <si>
    <t>clr</t>
  </si>
  <si>
    <t>Clarington</t>
  </si>
  <si>
    <t>cla</t>
  </si>
  <si>
    <t>Clearview</t>
  </si>
  <si>
    <t>cle</t>
  </si>
  <si>
    <t>Cobalt</t>
  </si>
  <si>
    <t>cbt</t>
  </si>
  <si>
    <t>Cobourg</t>
  </si>
  <si>
    <t>cob</t>
  </si>
  <si>
    <t>coc</t>
  </si>
  <si>
    <t>Cockburn Island</t>
  </si>
  <si>
    <t>cbl</t>
  </si>
  <si>
    <t>Coleman</t>
  </si>
  <si>
    <t>cmn</t>
  </si>
  <si>
    <t>Collingwood</t>
  </si>
  <si>
    <t>col</t>
  </si>
  <si>
    <t>Conmee</t>
  </si>
  <si>
    <t>con</t>
  </si>
  <si>
    <t>Thunder Bay</t>
  </si>
  <si>
    <t>Cornwall</t>
  </si>
  <si>
    <t>cor</t>
  </si>
  <si>
    <t>Stormont, Dundas and Glengarry</t>
  </si>
  <si>
    <t>Cramahe</t>
  </si>
  <si>
    <t>cra</t>
  </si>
  <si>
    <t>Dawn-Euphemia</t>
  </si>
  <si>
    <t>dae</t>
  </si>
  <si>
    <t>Dawson</t>
  </si>
  <si>
    <t>daw</t>
  </si>
  <si>
    <t>Deep River</t>
  </si>
  <si>
    <t>dee</t>
  </si>
  <si>
    <t>Deseronto</t>
  </si>
  <si>
    <t>des</t>
  </si>
  <si>
    <t>Dorion</t>
  </si>
  <si>
    <t>dor</t>
  </si>
  <si>
    <t>Douro-Dummer</t>
  </si>
  <si>
    <t>dou</t>
  </si>
  <si>
    <t>Drummond/North Elmsley</t>
  </si>
  <si>
    <t>dru</t>
  </si>
  <si>
    <t>Dryden</t>
  </si>
  <si>
    <t>dry</t>
  </si>
  <si>
    <t>Kenora</t>
  </si>
  <si>
    <t>Dubreuilville</t>
  </si>
  <si>
    <t>dub</t>
  </si>
  <si>
    <t>duf</t>
  </si>
  <si>
    <t xml:space="preserve"> Regional Municipality of</t>
  </si>
  <si>
    <t>dur</t>
  </si>
  <si>
    <t>Dutton/Dunwich</t>
  </si>
  <si>
    <t>dut</t>
  </si>
  <si>
    <t>Dysart et al</t>
  </si>
  <si>
    <t>dys</t>
  </si>
  <si>
    <t>Ear Falls</t>
  </si>
  <si>
    <t>ear</t>
  </si>
  <si>
    <t> Township of</t>
  </si>
  <si>
    <t>East Ferris</t>
  </si>
  <si>
    <t>eaf</t>
  </si>
  <si>
    <t>East Garafraxa</t>
  </si>
  <si>
    <t>eag</t>
  </si>
  <si>
    <t>East Gwillimbury</t>
  </si>
  <si>
    <t>egw</t>
  </si>
  <si>
    <t>East Hawkesbury</t>
  </si>
  <si>
    <t>eah</t>
  </si>
  <si>
    <t>East Zorra-Tavistock</t>
  </si>
  <si>
    <t>eas</t>
  </si>
  <si>
    <t>Edwardsburgh/Cardinal</t>
  </si>
  <si>
    <t>edw</t>
  </si>
  <si>
    <t>elg</t>
  </si>
  <si>
    <t>Elizabethtown-Kitley</t>
  </si>
  <si>
    <t>eli</t>
  </si>
  <si>
    <t>Elliot Lake</t>
  </si>
  <si>
    <t>ell</t>
  </si>
  <si>
    <t>Emo</t>
  </si>
  <si>
    <t>emo</t>
  </si>
  <si>
    <t>Englehart</t>
  </si>
  <si>
    <t>eng</t>
  </si>
  <si>
    <t>Enniskillen</t>
  </si>
  <si>
    <t>enn</t>
  </si>
  <si>
    <t>Erin</t>
  </si>
  <si>
    <t>eri</t>
  </si>
  <si>
    <t>Espanola</t>
  </si>
  <si>
    <t>esp</t>
  </si>
  <si>
    <t>Essa</t>
  </si>
  <si>
    <t>epn</t>
  </si>
  <si>
    <t>cex</t>
  </si>
  <si>
    <t>tex</t>
  </si>
  <si>
    <t>Evanturel</t>
  </si>
  <si>
    <t>eva</t>
  </si>
  <si>
    <t>Faraday</t>
  </si>
  <si>
    <t>far</t>
  </si>
  <si>
    <t>Fauquier-Strickland</t>
  </si>
  <si>
    <t>fau</t>
  </si>
  <si>
    <t>Fort Erie</t>
  </si>
  <si>
    <t>fer</t>
  </si>
  <si>
    <t>Niagara</t>
  </si>
  <si>
    <t>Fort Frances</t>
  </si>
  <si>
    <t>for</t>
  </si>
  <si>
    <t>French River</t>
  </si>
  <si>
    <t>fre</t>
  </si>
  <si>
    <t>Front of Yonge</t>
  </si>
  <si>
    <t>foy</t>
  </si>
  <si>
    <t>fnc</t>
  </si>
  <si>
    <t>Frontenac Islands</t>
  </si>
  <si>
    <t>fro</t>
  </si>
  <si>
    <t>Gananoque</t>
  </si>
  <si>
    <t>gan</t>
  </si>
  <si>
    <t>Gauthier</t>
  </si>
  <si>
    <t>gau</t>
  </si>
  <si>
    <t>Georgian Bay</t>
  </si>
  <si>
    <t>gby</t>
  </si>
  <si>
    <t>Georgian Bluffs</t>
  </si>
  <si>
    <t>geb</t>
  </si>
  <si>
    <t>Georgina</t>
  </si>
  <si>
    <t>geo</t>
  </si>
  <si>
    <t>Gillies</t>
  </si>
  <si>
    <t>gil</t>
  </si>
  <si>
    <t>Goderich</t>
  </si>
  <si>
    <t>god</t>
  </si>
  <si>
    <t>Gordon/Barrie Island</t>
  </si>
  <si>
    <t>gbi</t>
  </si>
  <si>
    <t>Gore Bay</t>
  </si>
  <si>
    <t>gor</t>
  </si>
  <si>
    <t>Grand Valley</t>
  </si>
  <si>
    <t>grv</t>
  </si>
  <si>
    <t>Gravenhurst</t>
  </si>
  <si>
    <t>gra</t>
  </si>
  <si>
    <t>Greater Madawaska</t>
  </si>
  <si>
    <t>grm</t>
  </si>
  <si>
    <t>Greater Napanee</t>
  </si>
  <si>
    <t>grn</t>
  </si>
  <si>
    <t>Greater Sudbury</t>
  </si>
  <si>
    <t>sud</t>
  </si>
  <si>
    <t>Greenstone</t>
  </si>
  <si>
    <t>gsn</t>
  </si>
  <si>
    <t>gre</t>
  </si>
  <si>
    <t>Grey Highlands</t>
  </si>
  <si>
    <t>grh</t>
  </si>
  <si>
    <t>Grimsby</t>
  </si>
  <si>
    <t>gri</t>
  </si>
  <si>
    <t>Guelph</t>
  </si>
  <si>
    <t>glf</t>
  </si>
  <si>
    <t>Guelph/Eramosa</t>
  </si>
  <si>
    <t>gue</t>
  </si>
  <si>
    <t>County</t>
  </si>
  <si>
    <t>Haldimand County</t>
  </si>
  <si>
    <t>hal</t>
  </si>
  <si>
    <t>Haldimand</t>
  </si>
  <si>
    <t>hac</t>
  </si>
  <si>
    <t>htn</t>
  </si>
  <si>
    <t>Halton Hills</t>
  </si>
  <si>
    <t>hhs</t>
  </si>
  <si>
    <t>Hamilton</t>
  </si>
  <si>
    <t>ham</t>
  </si>
  <si>
    <t>hat</t>
  </si>
  <si>
    <t>Hanover</t>
  </si>
  <si>
    <t>han</t>
  </si>
  <si>
    <t>Harley</t>
  </si>
  <si>
    <t>hly</t>
  </si>
  <si>
    <t>Harris</t>
  </si>
  <si>
    <t>har</t>
  </si>
  <si>
    <t>has</t>
  </si>
  <si>
    <t>Hastings Highlands</t>
  </si>
  <si>
    <t>hah</t>
  </si>
  <si>
    <t>Havelock-Belmont-Methuen</t>
  </si>
  <si>
    <t>hav</t>
  </si>
  <si>
    <t>Hawkesbury</t>
  </si>
  <si>
    <t>haw</t>
  </si>
  <si>
    <t xml:space="preserve"> Clara and Maria</t>
  </si>
  <si>
    <t>Head</t>
  </si>
  <si>
    <t>hea</t>
  </si>
  <si>
    <t>Hearst</t>
  </si>
  <si>
    <t>hst</t>
  </si>
  <si>
    <t>Highlands East</t>
  </si>
  <si>
    <t>hig</t>
  </si>
  <si>
    <t>Hilliard</t>
  </si>
  <si>
    <t>hil</t>
  </si>
  <si>
    <t>Hilton</t>
  </si>
  <si>
    <t>hon</t>
  </si>
  <si>
    <t>Hilton Beach</t>
  </si>
  <si>
    <t>hbe</t>
  </si>
  <si>
    <t>Hornepayne</t>
  </si>
  <si>
    <t>hby</t>
  </si>
  <si>
    <t>Horton</t>
  </si>
  <si>
    <t>hor</t>
  </si>
  <si>
    <t>Howick</t>
  </si>
  <si>
    <t>how</t>
  </si>
  <si>
    <t>Hudson</t>
  </si>
  <si>
    <t>hud</t>
  </si>
  <si>
    <t>Huntsville</t>
  </si>
  <si>
    <t>hun</t>
  </si>
  <si>
    <t>hur</t>
  </si>
  <si>
    <t>Huron East</t>
  </si>
  <si>
    <t>hes</t>
  </si>
  <si>
    <t>Huron Shores</t>
  </si>
  <si>
    <t>hss</t>
  </si>
  <si>
    <t>Huron-Kinloss</t>
  </si>
  <si>
    <t>hkn</t>
  </si>
  <si>
    <t>Ignace</t>
  </si>
  <si>
    <t>ign</t>
  </si>
  <si>
    <t>Ingersoll</t>
  </si>
  <si>
    <t>ing</t>
  </si>
  <si>
    <t>Innisfil</t>
  </si>
  <si>
    <t>inn</t>
  </si>
  <si>
    <t>Iroquois Falls</t>
  </si>
  <si>
    <t>iro</t>
  </si>
  <si>
    <t>James</t>
  </si>
  <si>
    <t>jam</t>
  </si>
  <si>
    <t>Jocelyn</t>
  </si>
  <si>
    <t>joc</t>
  </si>
  <si>
    <t>Johnson</t>
  </si>
  <si>
    <t>joh</t>
  </si>
  <si>
    <t>Joly</t>
  </si>
  <si>
    <t>jol</t>
  </si>
  <si>
    <t>Kapuskasing</t>
  </si>
  <si>
    <t>kap</t>
  </si>
  <si>
    <t>Kawartha Lakes</t>
  </si>
  <si>
    <t>kaw</t>
  </si>
  <si>
    <t>Kearney</t>
  </si>
  <si>
    <t>kea</t>
  </si>
  <si>
    <t>ken</t>
  </si>
  <si>
    <t>Kerns</t>
  </si>
  <si>
    <t>ker</t>
  </si>
  <si>
    <t xml:space="preserve"> Hagarty and Richards</t>
  </si>
  <si>
    <t>Killaloe</t>
  </si>
  <si>
    <t>kil</t>
  </si>
  <si>
    <t>Killarney</t>
  </si>
  <si>
    <t>kiy</t>
  </si>
  <si>
    <t>Kincardine</t>
  </si>
  <si>
    <t>kdn</t>
  </si>
  <si>
    <t>King</t>
  </si>
  <si>
    <t>kng</t>
  </si>
  <si>
    <t>Kingston</t>
  </si>
  <si>
    <t>ksn</t>
  </si>
  <si>
    <t>Kingsville</t>
  </si>
  <si>
    <t>kvl</t>
  </si>
  <si>
    <t>Kirkland Lake</t>
  </si>
  <si>
    <t>kir</t>
  </si>
  <si>
    <t>Kitchener</t>
  </si>
  <si>
    <t>kit</t>
  </si>
  <si>
    <t>La Vallee</t>
  </si>
  <si>
    <t xml:space="preserve">la </t>
  </si>
  <si>
    <t>LaSalle</t>
  </si>
  <si>
    <t>las</t>
  </si>
  <si>
    <t>Laird</t>
  </si>
  <si>
    <t>lai</t>
  </si>
  <si>
    <t>Lake of Bays</t>
  </si>
  <si>
    <t>lkb</t>
  </si>
  <si>
    <t>Lake of the Woods</t>
  </si>
  <si>
    <t>low</t>
  </si>
  <si>
    <t>Lakeshore</t>
  </si>
  <si>
    <t>lak</t>
  </si>
  <si>
    <t>lbt</t>
  </si>
  <si>
    <t>Lambton Shores</t>
  </si>
  <si>
    <t>lbs</t>
  </si>
  <si>
    <t>lnm</t>
  </si>
  <si>
    <t>Lanark Highlands</t>
  </si>
  <si>
    <t>lan</t>
  </si>
  <si>
    <t>Larder Lake</t>
  </si>
  <si>
    <t>lar</t>
  </si>
  <si>
    <t>Latchford</t>
  </si>
  <si>
    <t>lat</t>
  </si>
  <si>
    <t>Laurentian Hills</t>
  </si>
  <si>
    <t>lah</t>
  </si>
  <si>
    <t>Laurentian Valley</t>
  </si>
  <si>
    <t>lau</t>
  </si>
  <si>
    <t>Leamington</t>
  </si>
  <si>
    <t>lea</t>
  </si>
  <si>
    <t xml:space="preserve"> United Counties of</t>
  </si>
  <si>
    <t>leg</t>
  </si>
  <si>
    <t>Leeds and the Thousand Islands</t>
  </si>
  <si>
    <t>lee</t>
  </si>
  <si>
    <t>len</t>
  </si>
  <si>
    <t>Limerick</t>
  </si>
  <si>
    <t>lim</t>
  </si>
  <si>
    <t>Lincoln</t>
  </si>
  <si>
    <t>lin</t>
  </si>
  <si>
    <t>London</t>
  </si>
  <si>
    <t>lon</t>
  </si>
  <si>
    <t>Loyalist</t>
  </si>
  <si>
    <t>loy</t>
  </si>
  <si>
    <t>Lucan Biddulph</t>
  </si>
  <si>
    <t>luc</t>
  </si>
  <si>
    <t xml:space="preserve"> Meredith and Aberdeen Additional</t>
  </si>
  <si>
    <t>Macdonald</t>
  </si>
  <si>
    <t>mdl</t>
  </si>
  <si>
    <t>Machar</t>
  </si>
  <si>
    <t>mcr</t>
  </si>
  <si>
    <t>Machin</t>
  </si>
  <si>
    <t>mac</t>
  </si>
  <si>
    <t>Madawaska Valley</t>
  </si>
  <si>
    <t>mav</t>
  </si>
  <si>
    <t>Madoc</t>
  </si>
  <si>
    <t>mad</t>
  </si>
  <si>
    <t>Magnetawan</t>
  </si>
  <si>
    <t>mag</t>
  </si>
  <si>
    <t>Malahide</t>
  </si>
  <si>
    <t>mah</t>
  </si>
  <si>
    <t>Manitouwadge</t>
  </si>
  <si>
    <t>man</t>
  </si>
  <si>
    <t>Mapleton</t>
  </si>
  <si>
    <t>map</t>
  </si>
  <si>
    <t>Marathon</t>
  </si>
  <si>
    <t>mar</t>
  </si>
  <si>
    <t> City of</t>
  </si>
  <si>
    <t>Markham</t>
  </si>
  <si>
    <t>mrk</t>
  </si>
  <si>
    <t>Markstay-Warren</t>
  </si>
  <si>
    <t>maw</t>
  </si>
  <si>
    <t>Marmora and Lake</t>
  </si>
  <si>
    <t>mal</t>
  </si>
  <si>
    <t>Matachewan</t>
  </si>
  <si>
    <t>mtc</t>
  </si>
  <si>
    <t>Mattawa</t>
  </si>
  <si>
    <t>mtw</t>
  </si>
  <si>
    <t>Mattawan</t>
  </si>
  <si>
    <t>mtn</t>
  </si>
  <si>
    <t>Mattice-Val Côté</t>
  </si>
  <si>
    <t>mat</t>
  </si>
  <si>
    <t>McDougall</t>
  </si>
  <si>
    <t>mcd</t>
  </si>
  <si>
    <t>McGarry</t>
  </si>
  <si>
    <t>mcg</t>
  </si>
  <si>
    <t>McKellar</t>
  </si>
  <si>
    <t>mck</t>
  </si>
  <si>
    <t>McMurrich/Monteith</t>
  </si>
  <si>
    <t>mcm</t>
  </si>
  <si>
    <t>McNab/Braeside</t>
  </si>
  <si>
    <t>mcn</t>
  </si>
  <si>
    <t>Meaford</t>
  </si>
  <si>
    <t>mea</t>
  </si>
  <si>
    <t>Melancthon</t>
  </si>
  <si>
    <t>mel</t>
  </si>
  <si>
    <t>Merrickville-Wolford</t>
  </si>
  <si>
    <t>mer</t>
  </si>
  <si>
    <t>mls</t>
  </si>
  <si>
    <t>Middlesex Centre</t>
  </si>
  <si>
    <t>mdc</t>
  </si>
  <si>
    <t>Midland</t>
  </si>
  <si>
    <t>mid</t>
  </si>
  <si>
    <t>Milton</t>
  </si>
  <si>
    <t>mil</t>
  </si>
  <si>
    <t>Minden Hills</t>
  </si>
  <si>
    <t>mih</t>
  </si>
  <si>
    <t>Minto</t>
  </si>
  <si>
    <t>min</t>
  </si>
  <si>
    <t>Mississauga</t>
  </si>
  <si>
    <t>mis</t>
  </si>
  <si>
    <t>Mississippi Mills</t>
  </si>
  <si>
    <t>msh</t>
  </si>
  <si>
    <t>Mono</t>
  </si>
  <si>
    <t>mno</t>
  </si>
  <si>
    <t>Montague</t>
  </si>
  <si>
    <t>mon</t>
  </si>
  <si>
    <t>Moonbeam</t>
  </si>
  <si>
    <t>mob</t>
  </si>
  <si>
    <t>Moosonee</t>
  </si>
  <si>
    <t>moo</t>
  </si>
  <si>
    <t>Morley</t>
  </si>
  <si>
    <t>mor</t>
  </si>
  <si>
    <t>Morris-Turnberry</t>
  </si>
  <si>
    <t>mot</t>
  </si>
  <si>
    <t>Mulmur</t>
  </si>
  <si>
    <t>mum</t>
  </si>
  <si>
    <t xml:space="preserve"> District Municipality of</t>
  </si>
  <si>
    <t>mus</t>
  </si>
  <si>
    <t>Muskoka Lakes</t>
  </si>
  <si>
    <t>mul</t>
  </si>
  <si>
    <t>Nairn and Hyman</t>
  </si>
  <si>
    <t>nai</t>
  </si>
  <si>
    <t>Neebing</t>
  </si>
  <si>
    <t>nee</t>
  </si>
  <si>
    <t>New Tecumseth</t>
  </si>
  <si>
    <t>net</t>
  </si>
  <si>
    <t>Newbury</t>
  </si>
  <si>
    <t>new</t>
  </si>
  <si>
    <t>Newmarket</t>
  </si>
  <si>
    <t>nmk</t>
  </si>
  <si>
    <t>nir</t>
  </si>
  <si>
    <t>Niagara Falls</t>
  </si>
  <si>
    <t>nia</t>
  </si>
  <si>
    <t>Niagara-on-the-Lake</t>
  </si>
  <si>
    <t>nlk</t>
  </si>
  <si>
    <t>Nipigon</t>
  </si>
  <si>
    <t>non</t>
  </si>
  <si>
    <t>nip</t>
  </si>
  <si>
    <t>Norfolk County</t>
  </si>
  <si>
    <t>noc</t>
  </si>
  <si>
    <t>Norfolk</t>
  </si>
  <si>
    <t>North Algona Wilberforce</t>
  </si>
  <si>
    <t>naw</t>
  </si>
  <si>
    <t>North Bay</t>
  </si>
  <si>
    <t>nob</t>
  </si>
  <si>
    <t>North Dumfries</t>
  </si>
  <si>
    <t>nod</t>
  </si>
  <si>
    <t>North Dundas</t>
  </si>
  <si>
    <t>ndu</t>
  </si>
  <si>
    <t>North Frontenac</t>
  </si>
  <si>
    <t>nof</t>
  </si>
  <si>
    <t>North Glengarry</t>
  </si>
  <si>
    <t>nog</t>
  </si>
  <si>
    <t>North Grenville</t>
  </si>
  <si>
    <t>ngr</t>
  </si>
  <si>
    <t>North Huron</t>
  </si>
  <si>
    <t>noh</t>
  </si>
  <si>
    <t>North Kawartha</t>
  </si>
  <si>
    <t>nok</t>
  </si>
  <si>
    <t>North Middlesex</t>
  </si>
  <si>
    <t>nom</t>
  </si>
  <si>
    <t>North Perth</t>
  </si>
  <si>
    <t>nop</t>
  </si>
  <si>
    <t>Perth</t>
  </si>
  <si>
    <t>North Stormont</t>
  </si>
  <si>
    <t>nos</t>
  </si>
  <si>
    <t>Northeastern Manitoulin and The Islands</t>
  </si>
  <si>
    <t>nmt</t>
  </si>
  <si>
    <t>Northern Bruce Peninsula</t>
  </si>
  <si>
    <t>nbp</t>
  </si>
  <si>
    <t>nul</t>
  </si>
  <si>
    <t>Norwich</t>
  </si>
  <si>
    <t>nor</t>
  </si>
  <si>
    <t>O'Connor</t>
  </si>
  <si>
    <t>o'c</t>
  </si>
  <si>
    <t>Oakville</t>
  </si>
  <si>
    <t>oak</t>
  </si>
  <si>
    <t>Oil Springs</t>
  </si>
  <si>
    <t>oil</t>
  </si>
  <si>
    <t>Oliver Paipoonge</t>
  </si>
  <si>
    <t>oli</t>
  </si>
  <si>
    <t>Opasatika</t>
  </si>
  <si>
    <t>opa</t>
  </si>
  <si>
    <t>Orangeville</t>
  </si>
  <si>
    <t>ora</t>
  </si>
  <si>
    <t>Orillia</t>
  </si>
  <si>
    <t>ori</t>
  </si>
  <si>
    <t>Oro-Medonte</t>
  </si>
  <si>
    <t>oro</t>
  </si>
  <si>
    <t>Oshawa</t>
  </si>
  <si>
    <t>osh</t>
  </si>
  <si>
    <t>Otonabee-South Monaghan</t>
  </si>
  <si>
    <t>oto</t>
  </si>
  <si>
    <t>Ottawa</t>
  </si>
  <si>
    <t>ott</t>
  </si>
  <si>
    <t>Owen Sound</t>
  </si>
  <si>
    <t>owe</t>
  </si>
  <si>
    <t>oxf</t>
  </si>
  <si>
    <t>Papineau-Cameron</t>
  </si>
  <si>
    <t>pap</t>
  </si>
  <si>
    <t>par</t>
  </si>
  <si>
    <t>pee</t>
  </si>
  <si>
    <t>Pelee</t>
  </si>
  <si>
    <t>pel</t>
  </si>
  <si>
    <t>Pelham</t>
  </si>
  <si>
    <t>plm</t>
  </si>
  <si>
    <t>Pembroke</t>
  </si>
  <si>
    <t>pem</t>
  </si>
  <si>
    <t>Penetanguishene</t>
  </si>
  <si>
    <t>pen</t>
  </si>
  <si>
    <t>Perry</t>
  </si>
  <si>
    <t>pry</t>
  </si>
  <si>
    <t>prt</t>
  </si>
  <si>
    <t>prc</t>
  </si>
  <si>
    <t>Perth East</t>
  </si>
  <si>
    <t>pea</t>
  </si>
  <si>
    <t>Perth South</t>
  </si>
  <si>
    <t>per</t>
  </si>
  <si>
    <t>Petawawa</t>
  </si>
  <si>
    <t>ptw</t>
  </si>
  <si>
    <t>pey</t>
  </si>
  <si>
    <t>pec</t>
  </si>
  <si>
    <t>Petrolia</t>
  </si>
  <si>
    <t>pet</t>
  </si>
  <si>
    <t>Pickering</t>
  </si>
  <si>
    <t>pic</t>
  </si>
  <si>
    <t>Pickle Lake</t>
  </si>
  <si>
    <t>pil</t>
  </si>
  <si>
    <t>Plummer Additional</t>
  </si>
  <si>
    <t>plu</t>
  </si>
  <si>
    <t>Plympton-Wyoming</t>
  </si>
  <si>
    <t>ply</t>
  </si>
  <si>
    <t>Point Edward</t>
  </si>
  <si>
    <t>poi</t>
  </si>
  <si>
    <t>Port Colborne</t>
  </si>
  <si>
    <t>por</t>
  </si>
  <si>
    <t>Port Hope</t>
  </si>
  <si>
    <t>poh</t>
  </si>
  <si>
    <t>Powassan</t>
  </si>
  <si>
    <t>pow</t>
  </si>
  <si>
    <t>Prescott</t>
  </si>
  <si>
    <t>pct</t>
  </si>
  <si>
    <t>pre</t>
  </si>
  <si>
    <t>Prince</t>
  </si>
  <si>
    <t>pri</t>
  </si>
  <si>
    <t xml:space="preserve"> County of</t>
  </si>
  <si>
    <t>Prince Edward</t>
  </si>
  <si>
    <t>pie</t>
  </si>
  <si>
    <t>Puslinch</t>
  </si>
  <si>
    <t>pus</t>
  </si>
  <si>
    <t>Quinte West</t>
  </si>
  <si>
    <t>qui</t>
  </si>
  <si>
    <t>rai</t>
  </si>
  <si>
    <t>Ramara</t>
  </si>
  <si>
    <t>ram</t>
  </si>
  <si>
    <t>Red Lake</t>
  </si>
  <si>
    <t>rel</t>
  </si>
  <si>
    <t>Red Rock</t>
  </si>
  <si>
    <t>red</t>
  </si>
  <si>
    <t>rnf</t>
  </si>
  <si>
    <t>ren</t>
  </si>
  <si>
    <t>Richmond Hill</t>
  </si>
  <si>
    <t>ric</t>
  </si>
  <si>
    <t>Rideau Lakes</t>
  </si>
  <si>
    <t>rid</t>
  </si>
  <si>
    <t>Russell</t>
  </si>
  <si>
    <t>rus</t>
  </si>
  <si>
    <t>Ryerson</t>
  </si>
  <si>
    <t>rye</t>
  </si>
  <si>
    <t>Sables-Spanish Rivers</t>
  </si>
  <si>
    <t>sab</t>
  </si>
  <si>
    <t>Sarnia</t>
  </si>
  <si>
    <t>sar</t>
  </si>
  <si>
    <t>Saugeen Shores</t>
  </si>
  <si>
    <t>sau</t>
  </si>
  <si>
    <t>Sault Ste. Marie</t>
  </si>
  <si>
    <t>ssm</t>
  </si>
  <si>
    <t>Schreiber</t>
  </si>
  <si>
    <t>sch</t>
  </si>
  <si>
    <t>Scugog</t>
  </si>
  <si>
    <t>scu</t>
  </si>
  <si>
    <t>Seguin</t>
  </si>
  <si>
    <t>seg</t>
  </si>
  <si>
    <t>Selwyn</t>
  </si>
  <si>
    <t>sel</t>
  </si>
  <si>
    <t>Severn</t>
  </si>
  <si>
    <t>sev</t>
  </si>
  <si>
    <t>Shelburne</t>
  </si>
  <si>
    <t>she</t>
  </si>
  <si>
    <t>Shuniah</t>
  </si>
  <si>
    <t>sia</t>
  </si>
  <si>
    <t>sim</t>
  </si>
  <si>
    <t>Sioux Lookout</t>
  </si>
  <si>
    <t>sil</t>
  </si>
  <si>
    <t>Sioux Narrows-Nestor Falls</t>
  </si>
  <si>
    <t>sio</t>
  </si>
  <si>
    <t>Smiths Falls</t>
  </si>
  <si>
    <t>smi</t>
  </si>
  <si>
    <t>Smooth Rock Falls</t>
  </si>
  <si>
    <t>smo</t>
  </si>
  <si>
    <t>South Algonquin</t>
  </si>
  <si>
    <t>sal</t>
  </si>
  <si>
    <t>South Bruce</t>
  </si>
  <si>
    <t>sbr</t>
  </si>
  <si>
    <t>South Bruce Peninsula</t>
  </si>
  <si>
    <t>sbp</t>
  </si>
  <si>
    <t> Municipality of</t>
  </si>
  <si>
    <t>South Dundas</t>
  </si>
  <si>
    <t>sdu</t>
  </si>
  <si>
    <t>South Frontenac</t>
  </si>
  <si>
    <t>sfr</t>
  </si>
  <si>
    <t>South Glengarry</t>
  </si>
  <si>
    <t>sgl</t>
  </si>
  <si>
    <t>South Huron</t>
  </si>
  <si>
    <t>shu</t>
  </si>
  <si>
    <t>South River</t>
  </si>
  <si>
    <t>sri</t>
  </si>
  <si>
    <t>South Stormont</t>
  </si>
  <si>
    <t>sst</t>
  </si>
  <si>
    <t>South-West Oxford</t>
  </si>
  <si>
    <t>swo</t>
  </si>
  <si>
    <t>Southgate</t>
  </si>
  <si>
    <t>sgt</t>
  </si>
  <si>
    <t>Southwest Middlesex</t>
  </si>
  <si>
    <t>smx</t>
  </si>
  <si>
    <t>Southwold</t>
  </si>
  <si>
    <t>sou</t>
  </si>
  <si>
    <t>Spanish</t>
  </si>
  <si>
    <t>spa</t>
  </si>
  <si>
    <t>Springwater</t>
  </si>
  <si>
    <t>spr</t>
  </si>
  <si>
    <t>St. Catharines</t>
  </si>
  <si>
    <t>sca</t>
  </si>
  <si>
    <t>St. Clair</t>
  </si>
  <si>
    <t>scl</t>
  </si>
  <si>
    <t>St. Joseph</t>
  </si>
  <si>
    <t>sjf</t>
  </si>
  <si>
    <t>St. Marys</t>
  </si>
  <si>
    <t>sma</t>
  </si>
  <si>
    <t>St. Thomas</t>
  </si>
  <si>
    <t>sth</t>
  </si>
  <si>
    <t>St. Charles</t>
  </si>
  <si>
    <t>sls</t>
  </si>
  <si>
    <t>Stirling-Rawdon</t>
  </si>
  <si>
    <t>sti</t>
  </si>
  <si>
    <t>Stone Mills</t>
  </si>
  <si>
    <t>stm</t>
  </si>
  <si>
    <t xml:space="preserve"> Dundas and Glengarry</t>
  </si>
  <si>
    <t>Stormont</t>
  </si>
  <si>
    <t>sto</t>
  </si>
  <si>
    <t>Stratford</t>
  </si>
  <si>
    <t>sfd</t>
  </si>
  <si>
    <t>Strathroy-Caradoc</t>
  </si>
  <si>
    <t>scd</t>
  </si>
  <si>
    <t>Strong</t>
  </si>
  <si>
    <t>str</t>
  </si>
  <si>
    <t>Sundridge</t>
  </si>
  <si>
    <t>sun</t>
  </si>
  <si>
    <t>Tarbutt</t>
  </si>
  <si>
    <t>tbt</t>
  </si>
  <si>
    <t>Tay</t>
  </si>
  <si>
    <t>tay</t>
  </si>
  <si>
    <t>Tay Valley</t>
  </si>
  <si>
    <t>tav</t>
  </si>
  <si>
    <t>Tecumseh</t>
  </si>
  <si>
    <t>tec</t>
  </si>
  <si>
    <t>Tehkummah</t>
  </si>
  <si>
    <t>teh</t>
  </si>
  <si>
    <t>Temagami</t>
  </si>
  <si>
    <t>tmg</t>
  </si>
  <si>
    <t>Temiskaming Shores</t>
  </si>
  <si>
    <t>tem</t>
  </si>
  <si>
    <t>Terrace Bay</t>
  </si>
  <si>
    <t>ter</t>
  </si>
  <si>
    <t>Thames Centre</t>
  </si>
  <si>
    <t>tha</t>
  </si>
  <si>
    <t>The Archipelago</t>
  </si>
  <si>
    <t>tar</t>
  </si>
  <si>
    <t>The Blue Mountains</t>
  </si>
  <si>
    <t>tbm</t>
  </si>
  <si>
    <t>The Nation Municipality</t>
  </si>
  <si>
    <t>tnm</t>
  </si>
  <si>
    <t>The North Shore</t>
  </si>
  <si>
    <t>tns</t>
  </si>
  <si>
    <t>Thessalon</t>
  </si>
  <si>
    <t>the</t>
  </si>
  <si>
    <t>Thornloe</t>
  </si>
  <si>
    <t>tnl</t>
  </si>
  <si>
    <t>Thorold</t>
  </si>
  <si>
    <t>tho</t>
  </si>
  <si>
    <t>thu</t>
  </si>
  <si>
    <t>Tillsonburg</t>
  </si>
  <si>
    <t>til</t>
  </si>
  <si>
    <t>Timmins</t>
  </si>
  <si>
    <t>tim</t>
  </si>
  <si>
    <t>Tiny</t>
  </si>
  <si>
    <t>tin</t>
  </si>
  <si>
    <t>Toronto</t>
  </si>
  <si>
    <t>tor</t>
  </si>
  <si>
    <t>Trent Hills</t>
  </si>
  <si>
    <t>thi</t>
  </si>
  <si>
    <t>Trent Lakes</t>
  </si>
  <si>
    <t>tre</t>
  </si>
  <si>
    <t>Tudor and Cashel</t>
  </si>
  <si>
    <t>tud</t>
  </si>
  <si>
    <t>Tweed</t>
  </si>
  <si>
    <t>twe</t>
  </si>
  <si>
    <t>Tyendinaga</t>
  </si>
  <si>
    <t>tye</t>
  </si>
  <si>
    <t>Uxbridge</t>
  </si>
  <si>
    <t>uxb</t>
  </si>
  <si>
    <t>Val Rita-Harty</t>
  </si>
  <si>
    <t>val</t>
  </si>
  <si>
    <t>Vaughan</t>
  </si>
  <si>
    <t>vau</t>
  </si>
  <si>
    <t>Wainfleet</t>
  </si>
  <si>
    <t>wai</t>
  </si>
  <si>
    <t>Warwick</t>
  </si>
  <si>
    <t>war</t>
  </si>
  <si>
    <t>Wasaga Beach</t>
  </si>
  <si>
    <t>was</t>
  </si>
  <si>
    <t>rwa</t>
  </si>
  <si>
    <t>cwa</t>
  </si>
  <si>
    <t>Wawa</t>
  </si>
  <si>
    <t>waw</t>
  </si>
  <si>
    <t>Welland</t>
  </si>
  <si>
    <t>wnd</t>
  </si>
  <si>
    <t>Wellesley</t>
  </si>
  <si>
    <t>wey</t>
  </si>
  <si>
    <t>wly</t>
  </si>
  <si>
    <t>Wellington North</t>
  </si>
  <si>
    <t>wen</t>
  </si>
  <si>
    <t>West Elgin</t>
  </si>
  <si>
    <t>wee</t>
  </si>
  <si>
    <t>West Grey</t>
  </si>
  <si>
    <t>weg</t>
  </si>
  <si>
    <t>West Lincoln</t>
  </si>
  <si>
    <t>wel</t>
  </si>
  <si>
    <t>West Nipissing</t>
  </si>
  <si>
    <t>wni</t>
  </si>
  <si>
    <t>West Perth</t>
  </si>
  <si>
    <t>wep</t>
  </si>
  <si>
    <t>Westport</t>
  </si>
  <si>
    <t>wes</t>
  </si>
  <si>
    <t>Whitby</t>
  </si>
  <si>
    <t>wby</t>
  </si>
  <si>
    <t>Whitchurch-Stouffville</t>
  </si>
  <si>
    <t>wcs</t>
  </si>
  <si>
    <t>White River</t>
  </si>
  <si>
    <t>wri</t>
  </si>
  <si>
    <t>Whitestone</t>
  </si>
  <si>
    <t>wis</t>
  </si>
  <si>
    <t>Whitewater Region</t>
  </si>
  <si>
    <t>wwr</t>
  </si>
  <si>
    <t>Wilmot</t>
  </si>
  <si>
    <t>wil</t>
  </si>
  <si>
    <t>Windsor</t>
  </si>
  <si>
    <t>win</t>
  </si>
  <si>
    <t>Wollaston</t>
  </si>
  <si>
    <t>wat</t>
  </si>
  <si>
    <t>Woodstock</t>
  </si>
  <si>
    <t>woo</t>
  </si>
  <si>
    <t>Woolwich</t>
  </si>
  <si>
    <t>wol</t>
  </si>
  <si>
    <t>yor</t>
  </si>
  <si>
    <t>Zorra</t>
  </si>
  <si>
    <t>zor</t>
  </si>
  <si>
    <t>First Nations</t>
  </si>
  <si>
    <t>fn1</t>
  </si>
  <si>
    <t>Company of</t>
  </si>
  <si>
    <t>OCWA - Nortwestern</t>
  </si>
  <si>
    <t>znw</t>
  </si>
  <si>
    <t>Thunder Bay Area</t>
  </si>
  <si>
    <t>OCWA - Northeastern</t>
  </si>
  <si>
    <t>zne</t>
  </si>
  <si>
    <t>OCWA - Eastern Ontario</t>
  </si>
  <si>
    <t>zeo</t>
  </si>
  <si>
    <t>OCWA - Trent Kawartha</t>
  </si>
  <si>
    <t>ztk</t>
  </si>
  <si>
    <t>OCWA - Georgia Highlands</t>
  </si>
  <si>
    <t>zgh</t>
  </si>
  <si>
    <t>OCWA - Waterloo</t>
  </si>
  <si>
    <t>zwa</t>
  </si>
  <si>
    <t>OCWA - Huron-Elgin</t>
  </si>
  <si>
    <t>zhe</t>
  </si>
  <si>
    <t>OCWA - South Peel</t>
  </si>
  <si>
    <t>zsp</t>
  </si>
  <si>
    <t>OCWA - Southwestern Ontario</t>
  </si>
  <si>
    <t>zsw</t>
  </si>
  <si>
    <t>Niagara-</t>
  </si>
  <si>
    <t>OCWA - Essex</t>
  </si>
  <si>
    <t>zes</t>
  </si>
  <si>
    <t>Parkbridge</t>
  </si>
  <si>
    <t>pbg</t>
  </si>
  <si>
    <t>ASI</t>
  </si>
  <si>
    <t>asi</t>
  </si>
  <si>
    <t>Northern Waterworks</t>
  </si>
  <si>
    <t>nww</t>
  </si>
  <si>
    <t>Global Training Services</t>
  </si>
  <si>
    <t>gts</t>
  </si>
  <si>
    <t>Veolia</t>
  </si>
  <si>
    <t>veo</t>
  </si>
  <si>
    <t>institution</t>
  </si>
  <si>
    <t>course3</t>
  </si>
  <si>
    <t>course2</t>
  </si>
  <si>
    <t>course1</t>
  </si>
  <si>
    <t>profile_field_OpNum</t>
  </si>
  <si>
    <t>profile_field_Telephone</t>
  </si>
  <si>
    <t>profile_field_employer</t>
  </si>
  <si>
    <t>profile_field_Address</t>
  </si>
  <si>
    <t>it can be anyname you want but I suggest that is is unique to the gorup of uploaded users.Every new user from a city would have the same institution</t>
  </si>
  <si>
    <t>This is unique identifier that will allow me to creat groups and Minicipal Administerators later. The user can see this so consider that when nameing</t>
  </si>
  <si>
    <t>Shourt name of the course - Must be the same Short Name in the course settings</t>
  </si>
  <si>
    <t>This is the 9 digit WWOCS or Operator Number</t>
  </si>
  <si>
    <t>telephone number of employee or employer</t>
  </si>
  <si>
    <t>address of employer or plant</t>
  </si>
  <si>
    <t>This will show up in profile as "Organisation" this is where you add the Region of X of City of Y - The name of employer</t>
  </si>
  <si>
    <t>city</t>
  </si>
  <si>
    <t>BUT you'll need to select "Prevent email add duplicates - NO" in the upload uers screen after upload but before "Upload Users"</t>
  </si>
  <si>
    <t>Their email address. This needs to be unique. If they don't have an email you can still assing them a genric email (the Municipal Administrator)</t>
  </si>
  <si>
    <t>email</t>
  </si>
  <si>
    <t>Their Last name</t>
  </si>
  <si>
    <t>lastname</t>
  </si>
  <si>
    <t>Their first name</t>
  </si>
  <si>
    <t>firstname</t>
  </si>
  <si>
    <t>If you provide a password here then they won't be emailed, you'll need to email them MANUALLY and provde them with username &amp; password</t>
  </si>
  <si>
    <t>Leave this blank and the eTraining system will automatically send an email. They'll need to choose a new password upon logging in.</t>
  </si>
  <si>
    <t>password</t>
  </si>
  <si>
    <t>The username the new Operator will be given</t>
  </si>
  <si>
    <t>username</t>
  </si>
  <si>
    <t>Headers from the CSV File</t>
  </si>
  <si>
    <t>Using the Invoice</t>
  </si>
  <si>
    <t>Upload Users</t>
  </si>
  <si>
    <t>Date:</t>
  </si>
  <si>
    <t>Terms</t>
  </si>
  <si>
    <t>accounting@oetc.ca</t>
  </si>
  <si>
    <t>https://www.oetc.ca/contact.htm</t>
  </si>
  <si>
    <t>BILLED TO:</t>
  </si>
  <si>
    <t>CUSTOMER CONTACT:</t>
  </si>
  <si>
    <t>DESCRIPTION</t>
  </si>
  <si>
    <t>QTY</t>
  </si>
  <si>
    <t>UNIT PRICE</t>
  </si>
  <si>
    <t>AMOUNT</t>
  </si>
  <si>
    <t>Reviewing the Ontario Watermain Disinfection Procedure                          Course Code 15215                                                                                                CEU's Value 0.8</t>
  </si>
  <si>
    <t>Shipping</t>
  </si>
  <si>
    <t>Subtotal</t>
  </si>
  <si>
    <t>Sale tax -Ontario (13%)</t>
  </si>
  <si>
    <t>Amount due</t>
  </si>
  <si>
    <t>THANK YOU FOR YOUR BUSINESS!</t>
  </si>
  <si>
    <t>PO#</t>
  </si>
  <si>
    <t>Real Short Names for Upload</t>
  </si>
  <si>
    <t>microbiology</t>
  </si>
  <si>
    <t>logbooks</t>
  </si>
  <si>
    <t>spills</t>
  </si>
  <si>
    <t>mt1_1</t>
  </si>
  <si>
    <t>mt1_2</t>
  </si>
  <si>
    <t>mt1_3</t>
  </si>
  <si>
    <t>mt1_4</t>
  </si>
  <si>
    <t>mt1_5</t>
  </si>
  <si>
    <t>watermain</t>
  </si>
  <si>
    <t>ProcedureDDW</t>
  </si>
  <si>
    <t>Law</t>
  </si>
  <si>
    <t>OETC Invoice</t>
  </si>
  <si>
    <t>Pay to Order:</t>
  </si>
  <si>
    <t>OETC Quote</t>
  </si>
  <si>
    <t>Quote from:</t>
  </si>
  <si>
    <t>Invoice #</t>
  </si>
  <si>
    <t>Quote #</t>
  </si>
  <si>
    <t>j</t>
  </si>
  <si>
    <t>k</t>
  </si>
  <si>
    <t>Code</t>
  </si>
  <si>
    <t>FOR the Invoice/Quote</t>
  </si>
  <si>
    <t>Microbiology for Water Operations
Ontario Code: 14376 - 1.8 CEU's - $795.00</t>
  </si>
  <si>
    <t>Spills in Canada
Ontario Code: 12748 - 0.6 CEU's - $395.00</t>
  </si>
  <si>
    <t>Total Before Tax</t>
  </si>
  <si>
    <t>Sales tax</t>
  </si>
  <si>
    <t>Math Tools - Full Set
Ontario Code: Various - 2.5 CEU's - $995.00</t>
  </si>
  <si>
    <t>Logbooks, Spills &amp; AWQI/Spills Reporting in Ontario
Ontario Code: 8953 - 0.7 CEU's - $345.00</t>
  </si>
  <si>
    <t>Drinking Water Law &amp; Due Diligence
Ontario Code: 15135 - 2.1 CEU's - $995.00</t>
  </si>
  <si>
    <t>Reviewing the Procedure for Disinfection of Drinking Water in Ontario - Ontario Code: 15136 - 0.7 CEU's - $345.00</t>
  </si>
  <si>
    <t>Reviewing the Ontario Watermain Procedure
Ontario Code: 15215- 0.8 CEU's - $345.00</t>
  </si>
  <si>
    <t>Math Tools 1-1 Fractions, Decimals &amp; Percentage
Ontario Code: 14576 - 0.4 CEU's - $195.00</t>
  </si>
  <si>
    <t>Math Tools 1-2 Scales, Graphs and Intro to Algebra
Ontario Code: 14577 - 0.5 CEU's - $195.00</t>
  </si>
  <si>
    <t>Math Tools 1-3 Averages, Ratios and Proportions
Ontario Code: 14578 - 0.4 CEU's - $195.00</t>
  </si>
  <si>
    <t>Math Tools 1-4 Conversions and Intro to Dimensional Analysis - Ontario Code: 14579 - 0.4 CEU's - $195.00</t>
  </si>
  <si>
    <t>Math Tools 1-5 Linear, Area and Volume
Ontario Code: 14580- 0.8 CEU's - $345.00</t>
  </si>
  <si>
    <t>Listed Price</t>
  </si>
  <si>
    <t>Without Tax</t>
  </si>
  <si>
    <t>A</t>
  </si>
  <si>
    <t>B</t>
  </si>
  <si>
    <t>C</t>
  </si>
  <si>
    <r>
      <rPr>
        <b/>
        <sz val="11"/>
        <color theme="1"/>
        <rFont val="Calibri"/>
        <family val="2"/>
      </rPr>
      <t>To upload users in Moodle/eTrainer</t>
    </r>
    <r>
      <rPr>
        <sz val="11"/>
        <color theme="1"/>
        <rFont val="Calibri"/>
        <family val="2"/>
      </rPr>
      <t xml:space="preserve">
https://docs.moodle.org/38/en/Upload_users - For information detailed below
</t>
    </r>
    <r>
      <rPr>
        <b/>
        <sz val="11"/>
        <color theme="1"/>
        <rFont val="Calibri"/>
        <family val="2"/>
      </rPr>
      <t>https://etrainer.oetc.ca/admin/tool/uploaduser/index.php - This is the URL to upload users to the OETC eTrainer System</t>
    </r>
    <r>
      <rPr>
        <sz val="11"/>
        <color theme="1"/>
        <rFont val="Calibri"/>
        <family val="2"/>
      </rPr>
      <t xml:space="preserve">
The above link is the webpage that details the process of user uploads. The xcel file "Upload-CSV" must be saved as a CSV or Comma Deliniated file. It's very finiky if the data is not in "EXACLY" the correct format. format errors "Will" cause the pload to fail so if it does, check all data with a fine tooth comb.
On the "Upload-CSV" tab keep the top row of titles as this tells the MOODLE which field means what. Don't change anything, its not meant to be fancy or formatted, its a programing file.
</t>
    </r>
  </si>
  <si>
    <t>Province
/ State</t>
  </si>
  <si>
    <t>DON’T TOUCH THIS PAGE</t>
  </si>
  <si>
    <r>
      <t xml:space="preserve">Rules
- </t>
    </r>
    <r>
      <rPr>
        <b/>
        <sz val="11"/>
        <color theme="1"/>
        <rFont val="Calibri"/>
        <family val="2"/>
      </rPr>
      <t>username can only</t>
    </r>
    <r>
      <rPr>
        <sz val="11"/>
        <color theme="1"/>
        <rFont val="Calibri"/>
        <family val="2"/>
      </rPr>
      <t xml:space="preserve"> contain alphabetical lowercase letters , numbers, hypen '-', underscore '_', period '.', or at-sign '@'
- To update an exsisting user, you must include the current username
- email is in the form: name@example.com
- Passwords
The "password" field is optional if the 'New user password' setting on the upload screen is set to "Create password if needed and send via email" but is required if the setting is "Field required in file". You can also place a Password in here and email the new student manually. 
If included, values should meet the requirements for the site's Password policy.
To force password change for a particular user, set the password field to changeme. If omitted, a password will be generated for each user (during the next Cron job) and welcome e-mails sent out. The text for the welcome e-mail is in the language settings in Site administration &gt; Language &gt; Language customisation with a String identifier of 'newusernewpasswordtext'.
- Other fields can be: institution,department,city,country,lang,auth,timezone,idnumber,icq,phone1,phone2,address,url,description,mailformat,maildisplay,maildigest,htmleditor,autosubscribe,interests,theme
- You can enrol in courses this way too, but use this only when experienced in doing this as the course name is specific. The course must be the "Short Name" of the course as programed in the Moodle. Groups can also be administered this way too.
course1,type1,role1,group1,enroltimestart1,enrolperiod1,enrolstatus1,course2,type2,role2,group2,enroltimestart2,enrolperiod2,enrolstatus2</t>
    </r>
  </si>
  <si>
    <t>cohort1</t>
  </si>
  <si>
    <t>group1</t>
  </si>
  <si>
    <t>group2</t>
  </si>
  <si>
    <t>group3</t>
  </si>
  <si>
    <r>
      <t xml:space="preserve">First name
</t>
    </r>
    <r>
      <rPr>
        <b/>
        <sz val="8"/>
        <color theme="5" tint="-0.499984740745262"/>
        <rFont val="Calibri"/>
        <family val="2"/>
      </rPr>
      <t>Please use name as it appears on Certificate/License if applicable</t>
    </r>
  </si>
  <si>
    <r>
      <t xml:space="preserve">Last name
</t>
    </r>
    <r>
      <rPr>
        <b/>
        <sz val="8"/>
        <color theme="5" tint="-0.499984740745262"/>
        <rFont val="Calibri"/>
        <family val="2"/>
      </rPr>
      <t>Please use name as it appears on Certificate/License if applicable</t>
    </r>
  </si>
  <si>
    <t>idnumber</t>
  </si>
  <si>
    <t>address</t>
  </si>
  <si>
    <t>phone1</t>
  </si>
  <si>
    <t>Simply complete the information as required on the invoice. When done save the file as something else in the Customer file and leave the template blank for use another day. In future, I will link the data from each "operator" to the CSV upload file so this information doesn't need to be transposed manually (copy from Invoice / Paste to CSV). For now however, this is a copy paste exsise till I get to it.</t>
  </si>
  <si>
    <t>Don't change the CSV headers as they are the TRIGGER to moodle to add the information below to that field. This is a pre-programmed piece. Change the names and the upload will fail or the information will not work.</t>
  </si>
  <si>
    <t>Certification &amp; Licensing 101
Ontario Code: XXXXX - 0.3 CEU's Free</t>
  </si>
  <si>
    <t>Certification &amp; Licinsing 101</t>
  </si>
  <si>
    <t>c101-0.3ceu's</t>
  </si>
  <si>
    <t>c101</t>
  </si>
  <si>
    <t>xxxxx</t>
  </si>
  <si>
    <t>HST# 7797 31306 RT 0001</t>
  </si>
  <si>
    <t>Postal/Zip Code</t>
  </si>
  <si>
    <t>If you want to break up your purchase/enrollments into different invoices, complete one form for each invoice. 
Enrollment requests are completed within 24hrs.</t>
  </si>
  <si>
    <r>
      <rPr>
        <b/>
        <sz val="11"/>
        <color theme="1"/>
        <rFont val="Calibri"/>
        <family val="2"/>
      </rPr>
      <t>Operator ID</t>
    </r>
    <r>
      <rPr>
        <sz val="11"/>
        <color theme="1"/>
        <rFont val="Calibri"/>
        <family val="2"/>
      </rPr>
      <t xml:space="preserve"> 
Ontario - 9-#'s
</t>
    </r>
    <r>
      <rPr>
        <sz val="8"/>
        <color theme="1"/>
        <rFont val="Calibri"/>
        <family val="2"/>
      </rPr>
      <t>See Hover Note for
other juristictions</t>
    </r>
  </si>
  <si>
    <t>Operator ID Look-ups</t>
  </si>
  <si>
    <t>Ontario - https://owwco.ca/operator-listing-report/</t>
  </si>
  <si>
    <t>Alberta - https://open.alberta.ca/publications/certified-water-and-wastewater-operators</t>
  </si>
  <si>
    <t>Nova Scotia - https://novascotia.ca/nse/cms/search.asp</t>
  </si>
  <si>
    <t>FUTURE: Create a new page on website and hyperlink the "Operator ID" cell to this new page which will include provinces/state ID lookup</t>
  </si>
  <si>
    <t>Subtotal Estimate
(Tax Incl.):</t>
  </si>
  <si>
    <t>Total
Tax</t>
  </si>
  <si>
    <t>Tax</t>
  </si>
  <si>
    <t>Without Tax (Old calc - this column was in colum C</t>
  </si>
  <si>
    <t>Cost
WO/ Tax</t>
  </si>
  <si>
    <t>Total Est. w/tax</t>
  </si>
  <si>
    <r>
      <t xml:space="preserve">Training Coordinator </t>
    </r>
    <r>
      <rPr>
        <b/>
        <sz val="8"/>
        <color theme="1"/>
        <rFont val="Calibri"/>
        <family val="2"/>
        <scheme val="minor"/>
      </rPr>
      <t xml:space="preserve">Telephone # </t>
    </r>
  </si>
  <si>
    <r>
      <t xml:space="preserve">Your E-Mail Address 
</t>
    </r>
    <r>
      <rPr>
        <b/>
        <sz val="7"/>
        <color theme="1"/>
        <rFont val="Calibri"/>
        <family val="2"/>
        <scheme val="minor"/>
      </rPr>
      <t>(if different than invoice approver)</t>
    </r>
  </si>
  <si>
    <t>Email Address 
for OETC to send INVOICE</t>
  </si>
  <si>
    <t>PO or Account Number 
(If applicable)</t>
  </si>
  <si>
    <t>Chlorine in Drinking Water
Ontario Code: 17515 - 1.0 CEU's - $495</t>
  </si>
  <si>
    <t>Chlorine in Drinking Water</t>
  </si>
  <si>
    <t>Chlorine 1.0 CEU's</t>
  </si>
  <si>
    <t>Chlorine</t>
  </si>
  <si>
    <t>Fluoride</t>
  </si>
  <si>
    <t>Fluoride 1.0 CEU's</t>
  </si>
  <si>
    <t>Fluoride in Drinking Water</t>
  </si>
  <si>
    <t>Fluoride in Drinking Water
Ontario Code: xxxxx - 1.0 CEU's - $496</t>
  </si>
  <si>
    <t>OETC Enrollment Form v31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</si>
</sst>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0.0"/>
    <numFmt numFmtId="166" formatCode="&quot;$&quot;#,##0"/>
    <numFmt numFmtId="167" formatCode="[$-1009]d\-mmm\-yy;@"/>
    <numFmt numFmtId="168" formatCode="0.0%"/>
  </numFmts>
  <fonts count="67" x14ac:knownFonts="1">
    <font>
      <sz val="11"/>
      <color theme="1"/>
      <name val="Calibri"/>
      <family val="2"/>
    </font>
    <font>
      <sz val="11"/>
      <color theme="1"/>
      <name val="Calibri"/>
      <family val="2"/>
      <scheme val="minor"/>
    </font>
    <font>
      <b/>
      <sz val="11"/>
      <color theme="1"/>
      <name val="Calibri"/>
      <family val="2"/>
    </font>
    <font>
      <sz val="10"/>
      <color theme="1"/>
      <name val="Calibri"/>
      <family val="2"/>
    </font>
    <font>
      <sz val="10"/>
      <color theme="0"/>
      <name val="Calibri"/>
      <family val="2"/>
    </font>
    <font>
      <sz val="8"/>
      <name val="Calibri"/>
      <family val="2"/>
    </font>
    <font>
      <b/>
      <sz val="10"/>
      <color theme="1"/>
      <name val="Calibri"/>
      <family val="2"/>
    </font>
    <font>
      <sz val="8"/>
      <color rgb="FF000000"/>
      <name val="Segoe UI"/>
      <family val="2"/>
    </font>
    <font>
      <u/>
      <sz val="11"/>
      <color theme="3" tint="-0.24994659260841701"/>
      <name val="Calibri"/>
      <family val="2"/>
    </font>
    <font>
      <sz val="9"/>
      <color indexed="81"/>
      <name val="Tahoma"/>
      <family val="2"/>
    </font>
    <font>
      <b/>
      <sz val="9"/>
      <color indexed="81"/>
      <name val="Tahoma"/>
      <family val="2"/>
    </font>
    <font>
      <b/>
      <sz val="22"/>
      <color theme="0"/>
      <name val="Calibri"/>
      <family val="2"/>
      <scheme val="minor"/>
    </font>
    <font>
      <sz val="10"/>
      <color rgb="FFFFFF00"/>
      <name val="Calibri"/>
      <family val="2"/>
      <scheme val="minor"/>
    </font>
    <font>
      <sz val="10"/>
      <color theme="0"/>
      <name val="Calibri"/>
      <family val="2"/>
      <scheme val="minor"/>
    </font>
    <font>
      <i/>
      <sz val="11"/>
      <color theme="0"/>
      <name val="Calibri"/>
      <family val="2"/>
    </font>
    <font>
      <b/>
      <sz val="20"/>
      <color theme="1"/>
      <name val="Calibri"/>
      <family val="2"/>
    </font>
    <font>
      <b/>
      <sz val="8"/>
      <color theme="1"/>
      <name val="Calibri"/>
      <family val="2"/>
    </font>
    <font>
      <b/>
      <sz val="20"/>
      <color theme="0"/>
      <name val="Calibri"/>
      <family val="2"/>
    </font>
    <font>
      <b/>
      <sz val="10"/>
      <color theme="1"/>
      <name val="Calibri"/>
      <family val="2"/>
      <scheme val="minor"/>
    </font>
    <font>
      <sz val="11"/>
      <color theme="3" tint="-0.249977111117893"/>
      <name val="Calibri"/>
      <family val="2"/>
    </font>
    <font>
      <sz val="16"/>
      <color theme="0"/>
      <name val="Calibri"/>
      <family val="2"/>
      <scheme val="minor"/>
    </font>
    <font>
      <b/>
      <sz val="11"/>
      <color theme="4" tint="0.59999389629810485"/>
      <name val="Calibri"/>
      <family val="2"/>
      <scheme val="minor"/>
    </font>
    <font>
      <b/>
      <u/>
      <sz val="11"/>
      <color theme="4" tint="0.59999389629810485"/>
      <name val="Calibri"/>
      <family val="2"/>
      <scheme val="minor"/>
    </font>
    <font>
      <b/>
      <sz val="14"/>
      <color theme="0"/>
      <name val="Calibri"/>
      <family val="2"/>
      <scheme val="minor"/>
    </font>
    <font>
      <b/>
      <sz val="12"/>
      <color theme="0"/>
      <name val="Calibri"/>
      <family val="2"/>
      <scheme val="minor"/>
    </font>
    <font>
      <sz val="14"/>
      <color theme="0"/>
      <name val="Calibri"/>
      <family val="2"/>
      <scheme val="minor"/>
    </font>
    <font>
      <sz val="7"/>
      <color theme="0"/>
      <name val="Calibri"/>
      <family val="2"/>
    </font>
    <font>
      <u/>
      <sz val="11"/>
      <color theme="4" tint="0.59999389629810485"/>
      <name val="Calibri"/>
      <family val="2"/>
    </font>
    <font>
      <b/>
      <sz val="11"/>
      <color indexed="81"/>
      <name val="Arial"/>
      <family val="2"/>
    </font>
    <font>
      <u/>
      <sz val="11"/>
      <color indexed="81"/>
      <name val="Arial"/>
      <family val="2"/>
    </font>
    <font>
      <b/>
      <sz val="14"/>
      <color indexed="81"/>
      <name val="Arial"/>
      <family val="2"/>
    </font>
    <font>
      <sz val="11"/>
      <color indexed="81"/>
      <name val="Arial"/>
      <family val="2"/>
    </font>
    <font>
      <b/>
      <sz val="10"/>
      <color rgb="FFC00000"/>
      <name val="Calibri"/>
      <family val="2"/>
      <scheme val="minor"/>
    </font>
    <font>
      <b/>
      <sz val="8"/>
      <color theme="0"/>
      <name val="Calibri"/>
      <family val="2"/>
    </font>
    <font>
      <b/>
      <sz val="8"/>
      <color theme="1"/>
      <name val="Calibri"/>
      <family val="2"/>
      <scheme val="minor"/>
    </font>
    <font>
      <b/>
      <i/>
      <sz val="14"/>
      <color rgb="FFFFC000"/>
      <name val="Calibri"/>
      <family val="2"/>
      <scheme val="minor"/>
    </font>
    <font>
      <b/>
      <i/>
      <sz val="10"/>
      <color rgb="FFFFC000"/>
      <name val="Calibri"/>
      <family val="2"/>
    </font>
    <font>
      <b/>
      <sz val="11"/>
      <color theme="0"/>
      <name val="Calibri"/>
      <family val="2"/>
      <scheme val="minor"/>
    </font>
    <font>
      <b/>
      <sz val="16"/>
      <color theme="1"/>
      <name val="Calibri"/>
      <family val="2"/>
    </font>
    <font>
      <u/>
      <sz val="11"/>
      <color theme="10"/>
      <name val="Calibri"/>
      <family val="2"/>
    </font>
    <font>
      <b/>
      <sz val="12"/>
      <color theme="1"/>
      <name val="Calibri"/>
      <family val="2"/>
    </font>
    <font>
      <b/>
      <sz val="18"/>
      <color theme="1"/>
      <name val="Calibri"/>
      <family val="2"/>
      <scheme val="minor"/>
    </font>
    <font>
      <b/>
      <i/>
      <sz val="12"/>
      <color theme="1"/>
      <name val="Calibri"/>
      <family val="2"/>
    </font>
    <font>
      <sz val="12"/>
      <color theme="1"/>
      <name val="Calibri"/>
      <family val="2"/>
    </font>
    <font>
      <b/>
      <sz val="10"/>
      <color theme="0"/>
      <name val="Calibri"/>
      <family val="2"/>
    </font>
    <font>
      <b/>
      <sz val="12"/>
      <color rgb="FFFFFF00"/>
      <name val="Calibri"/>
      <family val="2"/>
    </font>
    <font>
      <sz val="12"/>
      <color theme="5" tint="0.79998168889431442"/>
      <name val="Calibri"/>
      <family val="2"/>
    </font>
    <font>
      <i/>
      <sz val="11"/>
      <color rgb="FFFFC000"/>
      <name val="Calibri"/>
      <family val="2"/>
      <scheme val="minor"/>
    </font>
    <font>
      <sz val="10"/>
      <color rgb="FFFFFF00"/>
      <name val="Calibri"/>
      <family val="2"/>
    </font>
    <font>
      <b/>
      <sz val="11"/>
      <color theme="0"/>
      <name val="Calibri"/>
      <family val="2"/>
    </font>
    <font>
      <sz val="8"/>
      <color theme="0"/>
      <name val="Calibri"/>
      <family val="2"/>
    </font>
    <font>
      <sz val="11"/>
      <color theme="8" tint="-0.499984740745262"/>
      <name val="Calibri"/>
      <family val="2"/>
    </font>
    <font>
      <sz val="10"/>
      <color theme="1"/>
      <name val="Arial"/>
      <family val="2"/>
    </font>
    <font>
      <b/>
      <sz val="12"/>
      <color theme="1"/>
      <name val="Calibri"/>
      <family val="2"/>
      <scheme val="minor"/>
    </font>
    <font>
      <b/>
      <sz val="9"/>
      <color theme="1"/>
      <name val="Calibri"/>
      <family val="2"/>
      <scheme val="minor"/>
    </font>
    <font>
      <b/>
      <sz val="11"/>
      <color theme="3"/>
      <name val="Calibri"/>
      <family val="2"/>
    </font>
    <font>
      <b/>
      <sz val="8"/>
      <color theme="5" tint="-0.499984740745262"/>
      <name val="Calibri"/>
      <family val="2"/>
    </font>
    <font>
      <sz val="11"/>
      <name val="Calibri"/>
      <family val="2"/>
    </font>
    <font>
      <sz val="10"/>
      <name val="Arial"/>
      <family val="2"/>
    </font>
    <font>
      <b/>
      <sz val="12"/>
      <color indexed="81"/>
      <name val="Tahoma"/>
      <family val="2"/>
    </font>
    <font>
      <b/>
      <sz val="12"/>
      <color indexed="81"/>
      <name val="Arial"/>
      <family val="2"/>
    </font>
    <font>
      <sz val="8"/>
      <color theme="1"/>
      <name val="Calibri"/>
      <family val="2"/>
    </font>
    <font>
      <sz val="10"/>
      <color indexed="81"/>
      <name val="Arial"/>
      <family val="2"/>
    </font>
    <font>
      <sz val="18"/>
      <color theme="0"/>
      <name val="Calibri"/>
      <family val="2"/>
    </font>
    <font>
      <b/>
      <sz val="11"/>
      <color indexed="81"/>
      <name val="Tahoma"/>
      <family val="2"/>
    </font>
    <font>
      <sz val="11"/>
      <color indexed="81"/>
      <name val="Tahoma"/>
      <family val="2"/>
    </font>
    <font>
      <b/>
      <sz val="7"/>
      <color theme="1"/>
      <name val="Calibri"/>
      <family val="2"/>
      <scheme val="minor"/>
    </font>
  </fonts>
  <fills count="19">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5481D4"/>
        <bgColor indexed="64"/>
      </patternFill>
    </fill>
    <fill>
      <patternFill patternType="solid">
        <fgColor rgb="FF0B3158"/>
        <bgColor indexed="64"/>
      </patternFill>
    </fill>
    <fill>
      <patternFill patternType="solid">
        <fgColor rgb="FFE0E8F9"/>
        <bgColor indexed="64"/>
      </patternFill>
    </fill>
    <fill>
      <patternFill patternType="solid">
        <fgColor rgb="FFFFFF00"/>
        <bgColor indexed="64"/>
      </patternFill>
    </fill>
    <fill>
      <patternFill patternType="solid">
        <fgColor theme="4" tint="-0.249977111117893"/>
        <bgColor indexed="64"/>
      </patternFill>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4"/>
        <bgColor indexed="64"/>
      </patternFill>
    </fill>
  </fills>
  <borders count="13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64"/>
      </left>
      <right/>
      <top style="medium">
        <color auto="1"/>
      </top>
      <bottom style="medium">
        <color auto="1"/>
      </bottom>
      <diagonal/>
    </border>
    <border>
      <left style="thin">
        <color theme="3" tint="-0.24994659260841701"/>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theme="3" tint="-0.24994659260841701"/>
      </top>
      <bottom/>
      <diagonal/>
    </border>
    <border>
      <left/>
      <right/>
      <top style="thin">
        <color theme="3" tint="-0.24994659260841701"/>
      </top>
      <bottom style="thin">
        <color theme="3" tint="-0.24994659260841701"/>
      </bottom>
      <diagonal/>
    </border>
    <border>
      <left style="thick">
        <color theme="3" tint="-0.24994659260841701"/>
      </left>
      <right/>
      <top/>
      <bottom/>
      <diagonal/>
    </border>
    <border>
      <left/>
      <right/>
      <top/>
      <bottom style="thin">
        <color theme="3" tint="-0.24994659260841701"/>
      </bottom>
      <diagonal/>
    </border>
    <border>
      <left/>
      <right style="thick">
        <color theme="3" tint="-0.24994659260841701"/>
      </right>
      <top/>
      <bottom style="thin">
        <color theme="3" tint="-0.24994659260841701"/>
      </bottom>
      <diagonal/>
    </border>
    <border>
      <left style="thick">
        <color theme="3" tint="-0.24994659260841701"/>
      </left>
      <right style="thin">
        <color theme="3" tint="-0.24994659260841701"/>
      </right>
      <top style="thin">
        <color theme="3" tint="-0.24994659260841701"/>
      </top>
      <bottom style="thin">
        <color theme="3" tint="-0.24994659260841701"/>
      </bottom>
      <diagonal/>
    </border>
    <border>
      <left/>
      <right style="thick">
        <color theme="3" tint="-0.24994659260841701"/>
      </right>
      <top style="thin">
        <color theme="3" tint="-0.24994659260841701"/>
      </top>
      <bottom style="thin">
        <color theme="3" tint="-0.24994659260841701"/>
      </bottom>
      <diagonal/>
    </border>
    <border>
      <left style="thick">
        <color theme="3" tint="-0.24994659260841701"/>
      </left>
      <right style="thin">
        <color auto="1"/>
      </right>
      <top/>
      <bottom/>
      <diagonal/>
    </border>
    <border>
      <left/>
      <right style="thick">
        <color theme="3" tint="-0.24994659260841701"/>
      </right>
      <top style="thin">
        <color theme="3" tint="-0.24994659260841701"/>
      </top>
      <bottom/>
      <diagonal/>
    </border>
    <border>
      <left/>
      <right style="thick">
        <color theme="3" tint="-0.24994659260841701"/>
      </right>
      <top/>
      <bottom/>
      <diagonal/>
    </border>
    <border>
      <left style="thick">
        <color theme="3" tint="-0.24994659260841701"/>
      </left>
      <right style="thin">
        <color auto="1"/>
      </right>
      <top/>
      <bottom style="thin">
        <color indexed="64"/>
      </bottom>
      <diagonal/>
    </border>
    <border>
      <left style="thick">
        <color theme="3" tint="-0.24994659260841701"/>
      </left>
      <right style="thin">
        <color auto="1"/>
      </right>
      <top style="thin">
        <color auto="1"/>
      </top>
      <bottom style="thin">
        <color auto="1"/>
      </bottom>
      <diagonal/>
    </border>
    <border>
      <left style="thin">
        <color auto="1"/>
      </left>
      <right style="thick">
        <color theme="3" tint="-0.24994659260841701"/>
      </right>
      <top style="thin">
        <color auto="1"/>
      </top>
      <bottom style="thin">
        <color auto="1"/>
      </bottom>
      <diagonal/>
    </border>
    <border>
      <left style="thick">
        <color theme="3" tint="-0.24994659260841701"/>
      </left>
      <right style="thin">
        <color indexed="64"/>
      </right>
      <top style="thin">
        <color indexed="64"/>
      </top>
      <bottom style="thick">
        <color theme="3" tint="-0.24994659260841701"/>
      </bottom>
      <diagonal/>
    </border>
    <border>
      <left style="thin">
        <color auto="1"/>
      </left>
      <right style="thin">
        <color auto="1"/>
      </right>
      <top style="thin">
        <color auto="1"/>
      </top>
      <bottom style="thick">
        <color theme="3" tint="-0.24994659260841701"/>
      </bottom>
      <diagonal/>
    </border>
    <border>
      <left style="thin">
        <color auto="1"/>
      </left>
      <right/>
      <top style="thin">
        <color auto="1"/>
      </top>
      <bottom style="thick">
        <color theme="3" tint="-0.24994659260841701"/>
      </bottom>
      <diagonal/>
    </border>
    <border>
      <left style="medium">
        <color auto="1"/>
      </left>
      <right style="thin">
        <color auto="1"/>
      </right>
      <top/>
      <bottom style="thick">
        <color theme="3" tint="-0.24994659260841701"/>
      </bottom>
      <diagonal/>
    </border>
    <border>
      <left style="medium">
        <color auto="1"/>
      </left>
      <right style="thin">
        <color auto="1"/>
      </right>
      <top style="thin">
        <color auto="1"/>
      </top>
      <bottom style="thick">
        <color theme="3" tint="-0.24994659260841701"/>
      </bottom>
      <diagonal/>
    </border>
    <border>
      <left style="medium">
        <color auto="1"/>
      </left>
      <right/>
      <top/>
      <bottom style="medium">
        <color theme="1"/>
      </bottom>
      <diagonal/>
    </border>
    <border>
      <left/>
      <right style="thick">
        <color theme="3" tint="-0.24994659260841701"/>
      </right>
      <top/>
      <bottom style="medium">
        <color theme="1"/>
      </bottom>
      <diagonal/>
    </border>
    <border>
      <left/>
      <right/>
      <top style="thick">
        <color theme="3" tint="-0.24994659260841701"/>
      </top>
      <bottom/>
      <diagonal/>
    </border>
    <border>
      <left style="thick">
        <color theme="3" tint="-0.24994659260841701"/>
      </left>
      <right/>
      <top style="thin">
        <color theme="3" tint="-0.24994659260841701"/>
      </top>
      <bottom style="thin">
        <color theme="3" tint="-0.24994659260841701"/>
      </bottom>
      <diagonal/>
    </border>
    <border>
      <left style="medium">
        <color auto="1"/>
      </left>
      <right style="thin">
        <color auto="1"/>
      </right>
      <top style="thin">
        <color auto="1"/>
      </top>
      <bottom/>
      <diagonal/>
    </border>
    <border>
      <left style="medium">
        <color rgb="FF0B3158"/>
      </left>
      <right style="thin">
        <color auto="1"/>
      </right>
      <top style="thick">
        <color rgb="FF0B3158"/>
      </top>
      <bottom style="thick">
        <color rgb="FF0B3158"/>
      </bottom>
      <diagonal/>
    </border>
    <border>
      <left/>
      <right style="medium">
        <color rgb="FF0B3158"/>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style="thin">
        <color auto="1"/>
      </left>
      <right style="thin">
        <color auto="1"/>
      </right>
      <top style="thick">
        <color theme="3" tint="-0.24994659260841701"/>
      </top>
      <bottom style="thick">
        <color theme="3" tint="-0.24994659260841701"/>
      </bottom>
      <diagonal/>
    </border>
    <border>
      <left style="medium">
        <color auto="1"/>
      </left>
      <right style="thin">
        <color auto="1"/>
      </right>
      <top style="thick">
        <color theme="3" tint="-0.24994659260841701"/>
      </top>
      <bottom style="thick">
        <color theme="3" tint="-0.24994659260841701"/>
      </bottom>
      <diagonal/>
    </border>
    <border>
      <left style="thin">
        <color auto="1"/>
      </left>
      <right style="medium">
        <color auto="1"/>
      </right>
      <top style="thick">
        <color theme="3" tint="-0.24994659260841701"/>
      </top>
      <bottom style="thick">
        <color theme="3" tint="-0.24994659260841701"/>
      </bottom>
      <diagonal/>
    </border>
    <border>
      <left style="medium">
        <color auto="1"/>
      </left>
      <right/>
      <top style="thick">
        <color theme="3" tint="-0.24994659260841701"/>
      </top>
      <bottom style="thick">
        <color theme="3" tint="-0.24994659260841701"/>
      </bottom>
      <diagonal/>
    </border>
    <border>
      <left style="thick">
        <color theme="3" tint="-0.24994659260841701"/>
      </left>
      <right style="thin">
        <color theme="3" tint="-0.24994659260841701"/>
      </right>
      <top style="thin">
        <color theme="3" tint="-0.24994659260841701"/>
      </top>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diagonal/>
    </border>
    <border>
      <left style="thick">
        <color rgb="FF5481D4"/>
      </left>
      <right/>
      <top/>
      <bottom/>
      <diagonal/>
    </border>
    <border>
      <left/>
      <right style="thick">
        <color rgb="FF5481D4"/>
      </right>
      <top/>
      <bottom/>
      <diagonal/>
    </border>
    <border>
      <left/>
      <right style="thick">
        <color rgb="FF0B3158"/>
      </right>
      <top/>
      <bottom/>
      <diagonal/>
    </border>
    <border>
      <left style="thin">
        <color theme="3" tint="-0.24994659260841701"/>
      </left>
      <right/>
      <top style="thin">
        <color theme="3" tint="-0.24994659260841701"/>
      </top>
      <bottom style="thick">
        <color theme="3" tint="-0.24994659260841701"/>
      </bottom>
      <diagonal/>
    </border>
    <border>
      <left/>
      <right/>
      <top style="thin">
        <color theme="3" tint="-0.24994659260841701"/>
      </top>
      <bottom style="thick">
        <color theme="3" tint="-0.24994659260841701"/>
      </bottom>
      <diagonal/>
    </border>
    <border>
      <left/>
      <right style="thick">
        <color theme="3" tint="-0.24994659260841701"/>
      </right>
      <top style="thin">
        <color theme="3" tint="-0.24994659260841701"/>
      </top>
      <bottom style="thick">
        <color theme="3" tint="-0.24994659260841701"/>
      </bottom>
      <diagonal/>
    </border>
    <border>
      <left style="thin">
        <color auto="1"/>
      </left>
      <right style="thick">
        <color auto="1"/>
      </right>
      <top style="thick">
        <color rgb="FF0B3158"/>
      </top>
      <bottom style="thick">
        <color rgb="FF0B3158"/>
      </bottom>
      <diagonal/>
    </border>
    <border>
      <left/>
      <right/>
      <top/>
      <bottom style="thick">
        <color theme="4" tint="-0.499984740745262"/>
      </bottom>
      <diagonal/>
    </border>
    <border>
      <left style="thick">
        <color theme="4" tint="-0.499984740745262"/>
      </left>
      <right/>
      <top/>
      <bottom/>
      <diagonal/>
    </border>
    <border>
      <left/>
      <right style="thick">
        <color theme="4" tint="-0.499984740745262"/>
      </right>
      <top/>
      <bottom/>
      <diagonal/>
    </border>
    <border>
      <left/>
      <right/>
      <top style="thick">
        <color theme="4" tint="-0.499984740745262"/>
      </top>
      <bottom/>
      <diagonal/>
    </border>
    <border>
      <left style="hair">
        <color theme="0" tint="-4.9989318521683403E-2"/>
      </left>
      <right style="hair">
        <color theme="0" tint="-4.9989318521683403E-2"/>
      </right>
      <top style="hair">
        <color theme="0" tint="-0.24994659260841701"/>
      </top>
      <bottom style="hair">
        <color theme="3" tint="-0.499984740745262"/>
      </bottom>
      <diagonal/>
    </border>
    <border>
      <left/>
      <right/>
      <top style="hair">
        <color theme="3" tint="-0.499984740745262"/>
      </top>
      <bottom/>
      <diagonal/>
    </border>
    <border>
      <left style="thick">
        <color theme="4" tint="-0.499984740745262"/>
      </left>
      <right/>
      <top/>
      <bottom style="medium">
        <color theme="4" tint="-0.499984740745262"/>
      </bottom>
      <diagonal/>
    </border>
    <border>
      <left/>
      <right/>
      <top/>
      <bottom style="medium">
        <color theme="4" tint="-0.499984740745262"/>
      </bottom>
      <diagonal/>
    </border>
    <border>
      <left/>
      <right style="thick">
        <color theme="4" tint="-0.499984740745262"/>
      </right>
      <top/>
      <bottom style="medium">
        <color theme="4" tint="-0.499984740745262"/>
      </bottom>
      <diagonal/>
    </border>
    <border>
      <left/>
      <right/>
      <top style="medium">
        <color theme="3"/>
      </top>
      <bottom/>
      <diagonal/>
    </border>
    <border>
      <left/>
      <right/>
      <top/>
      <bottom style="medium">
        <color theme="3"/>
      </bottom>
      <diagonal/>
    </border>
    <border>
      <left/>
      <right style="thick">
        <color theme="4" tint="-0.499984740745262"/>
      </right>
      <top style="thin">
        <color theme="4" tint="-0.499984740745262"/>
      </top>
      <bottom/>
      <diagonal/>
    </border>
    <border>
      <left/>
      <right/>
      <top style="thin">
        <color theme="4" tint="-0.499984740745262"/>
      </top>
      <bottom style="thin">
        <color theme="4" tint="-0.499984740745262"/>
      </bottom>
      <diagonal/>
    </border>
    <border>
      <left/>
      <right style="thick">
        <color theme="4" tint="-0.499984740745262"/>
      </right>
      <top style="thin">
        <color theme="4" tint="-0.499984740745262"/>
      </top>
      <bottom style="thin">
        <color theme="4" tint="-0.499984740745262"/>
      </bottom>
      <diagonal/>
    </border>
    <border>
      <left/>
      <right/>
      <top style="thin">
        <color theme="4" tint="-0.499984740745262"/>
      </top>
      <bottom/>
      <diagonal/>
    </border>
    <border>
      <left/>
      <right style="thick">
        <color theme="4" tint="-0.499984740745262"/>
      </right>
      <top style="thin">
        <color theme="4" tint="-0.499984740745262"/>
      </top>
      <bottom style="double">
        <color theme="4" tint="-0.499984740745262"/>
      </bottom>
      <diagonal/>
    </border>
    <border>
      <left style="hair">
        <color theme="4" tint="-0.499984740745262"/>
      </left>
      <right/>
      <top style="thin">
        <color theme="4" tint="-0.499984740745262"/>
      </top>
      <bottom style="thin">
        <color theme="4" tint="-0.499984740745262"/>
      </bottom>
      <diagonal/>
    </border>
    <border>
      <left style="hair">
        <color theme="4" tint="-0.499984740745262"/>
      </left>
      <right/>
      <top style="thin">
        <color theme="4" tint="-0.499984740745262"/>
      </top>
      <bottom style="double">
        <color theme="4" tint="-0.499984740745262"/>
      </bottom>
      <diagonal/>
    </border>
    <border>
      <left style="hair">
        <color theme="4" tint="-0.499984740745262"/>
      </left>
      <right/>
      <top style="double">
        <color theme="4" tint="-0.499984740745262"/>
      </top>
      <bottom/>
      <diagonal/>
    </border>
    <border>
      <left/>
      <right style="thick">
        <color theme="4" tint="-0.499984740745262"/>
      </right>
      <top style="double">
        <color theme="4" tint="-0.499984740745262"/>
      </top>
      <bottom style="thin">
        <color theme="4" tint="-0.499984740745262"/>
      </bottom>
      <diagonal/>
    </border>
    <border>
      <left style="hair">
        <color theme="4" tint="-0.499984740745262"/>
      </left>
      <right/>
      <top style="thin">
        <color theme="4" tint="-0.499984740745262"/>
      </top>
      <bottom/>
      <diagonal/>
    </border>
    <border>
      <left/>
      <right/>
      <top style="double">
        <color theme="4" tint="-0.499984740745262"/>
      </top>
      <bottom style="thin">
        <color theme="4" tint="-0.499984740745262"/>
      </bottom>
      <diagonal/>
    </border>
    <border>
      <left style="hair">
        <color theme="4" tint="-0.499984740745262"/>
      </left>
      <right/>
      <top style="double">
        <color theme="4" tint="-0.499984740745262"/>
      </top>
      <bottom style="thin">
        <color theme="4" tint="-0.499984740745262"/>
      </bottom>
      <diagonal/>
    </border>
    <border>
      <left/>
      <right style="hair">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style="double">
        <color theme="4" tint="-0.499984740745262"/>
      </top>
      <bottom style="thin">
        <color theme="4" tint="-0.499984740745262"/>
      </bottom>
      <diagonal/>
    </border>
    <border>
      <left style="thin">
        <color theme="4" tint="-0.499984740745262"/>
      </left>
      <right/>
      <top style="thin">
        <color theme="4" tint="-0.499984740745262"/>
      </top>
      <bottom style="double">
        <color theme="4" tint="-0.499984740745262"/>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3" tint="-0.499984740745262"/>
      </left>
      <right/>
      <top style="hair">
        <color theme="3" tint="-0.499984740745262"/>
      </top>
      <bottom style="thin">
        <color theme="4" tint="-0.499984740745262"/>
      </bottom>
      <diagonal/>
    </border>
    <border>
      <left style="thin">
        <color theme="3" tint="-0.499984740745262"/>
      </left>
      <right/>
      <top style="hair">
        <color theme="3" tint="-0.499984740745262"/>
      </top>
      <bottom/>
      <diagonal/>
    </border>
    <border>
      <left style="thin">
        <color auto="1"/>
      </left>
      <right/>
      <top style="hair">
        <color theme="3" tint="-0.499984740745262"/>
      </top>
      <bottom/>
      <diagonal/>
    </border>
    <border>
      <left/>
      <right style="thin">
        <color auto="1"/>
      </right>
      <top style="hair">
        <color theme="3" tint="-0.499984740745262"/>
      </top>
      <bottom/>
      <diagonal/>
    </border>
    <border>
      <left/>
      <right/>
      <top style="hair">
        <color theme="3" tint="-0.499984740745262"/>
      </top>
      <bottom style="hair">
        <color theme="3" tint="-0.499984740745262"/>
      </bottom>
      <diagonal/>
    </border>
    <border>
      <left/>
      <right/>
      <top/>
      <bottom style="hair">
        <color theme="3" tint="-0.499984740745262"/>
      </bottom>
      <diagonal/>
    </border>
    <border>
      <left style="thin">
        <color theme="3" tint="-0.499984740745262"/>
      </left>
      <right/>
      <top/>
      <bottom style="hair">
        <color theme="3" tint="-0.499984740745262"/>
      </bottom>
      <diagonal/>
    </border>
    <border>
      <left style="thin">
        <color auto="1"/>
      </left>
      <right/>
      <top/>
      <bottom style="hair">
        <color theme="3" tint="-0.499984740745262"/>
      </bottom>
      <diagonal/>
    </border>
    <border>
      <left/>
      <right style="thin">
        <color auto="1"/>
      </right>
      <top/>
      <bottom style="hair">
        <color theme="3" tint="-0.499984740745262"/>
      </bottom>
      <diagonal/>
    </border>
    <border>
      <left style="thin">
        <color theme="3" tint="-0.499984740745262"/>
      </left>
      <right/>
      <top style="hair">
        <color theme="3" tint="-0.499984740745262"/>
      </top>
      <bottom style="hair">
        <color theme="3" tint="-0.499984740745262"/>
      </bottom>
      <diagonal/>
    </border>
    <border>
      <left/>
      <right style="thin">
        <color theme="3" tint="-0.499984740745262"/>
      </right>
      <top style="hair">
        <color theme="3" tint="-0.499984740745262"/>
      </top>
      <bottom style="thin">
        <color theme="3" tint="-0.499984740745262"/>
      </bottom>
      <diagonal/>
    </border>
    <border>
      <left/>
      <right style="thin">
        <color theme="3" tint="-0.499984740745262"/>
      </right>
      <top style="hair">
        <color theme="3" tint="-0.499984740745262"/>
      </top>
      <bottom style="hair">
        <color theme="3" tint="-0.499984740745262"/>
      </bottom>
      <diagonal/>
    </border>
    <border>
      <left/>
      <right/>
      <top style="hair">
        <color theme="3" tint="-0.499984740745262"/>
      </top>
      <bottom style="thin">
        <color theme="3" tint="-0.499984740745262"/>
      </bottom>
      <diagonal/>
    </border>
    <border>
      <left/>
      <right style="hair">
        <color theme="4" tint="-0.499984740745262"/>
      </right>
      <top style="thin">
        <color theme="4" tint="-0.499984740745262"/>
      </top>
      <bottom style="double">
        <color theme="4" tint="-0.499984740745262"/>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style="thick">
        <color theme="0" tint="-0.24994659260841701"/>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bottom style="medium">
        <color theme="1"/>
      </bottom>
      <diagonal/>
    </border>
    <border>
      <left/>
      <right/>
      <top style="thin">
        <color auto="1"/>
      </top>
      <bottom style="thin">
        <color auto="1"/>
      </bottom>
      <diagonal/>
    </border>
    <border>
      <left/>
      <right/>
      <top style="thick">
        <color rgb="FF0B3158"/>
      </top>
      <bottom style="thick">
        <color rgb="FF0B3158"/>
      </bottom>
      <diagonal/>
    </border>
    <border>
      <left style="medium">
        <color auto="1"/>
      </left>
      <right style="thin">
        <color auto="1"/>
      </right>
      <top style="medium">
        <color theme="1"/>
      </top>
      <bottom/>
      <diagonal/>
    </border>
    <border>
      <left/>
      <right/>
      <top style="medium">
        <color theme="1"/>
      </top>
      <bottom/>
      <diagonal/>
    </border>
    <border>
      <left style="thin">
        <color auto="1"/>
      </left>
      <right style="thick">
        <color theme="3" tint="-0.24994659260841701"/>
      </right>
      <top style="medium">
        <color theme="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medium">
        <color rgb="FF5481D4"/>
      </left>
      <right/>
      <top/>
      <bottom/>
      <diagonal/>
    </border>
    <border>
      <left style="thick">
        <color theme="3" tint="-0.24994659260841701"/>
      </left>
      <right/>
      <top style="thin">
        <color theme="3" tint="-0.24994659260841701"/>
      </top>
      <bottom style="thick">
        <color theme="3" tint="-0.24994659260841701"/>
      </bottom>
      <diagonal/>
    </border>
    <border>
      <left/>
      <right style="thin">
        <color theme="3" tint="-0.24994659260841701"/>
      </right>
      <top style="thin">
        <color theme="3" tint="-0.24994659260841701"/>
      </top>
      <bottom style="thick">
        <color theme="3" tint="-0.24994659260841701"/>
      </bottom>
      <diagonal/>
    </border>
    <border>
      <left style="thick">
        <color theme="3" tint="-0.24994659260841701"/>
      </left>
      <right style="thin">
        <color theme="3" tint="-0.24994659260841701"/>
      </right>
      <top/>
      <bottom style="thin">
        <color theme="3" tint="-0.24994659260841701"/>
      </bottom>
      <diagonal/>
    </border>
    <border>
      <left style="thin">
        <color theme="3" tint="-0.24994659260841701"/>
      </left>
      <right style="thin">
        <color theme="3" tint="-0.24994659260841701"/>
      </right>
      <top/>
      <bottom style="thin">
        <color theme="3" tint="-0.24994659260841701"/>
      </bottom>
      <diagonal/>
    </border>
    <border>
      <left style="thin">
        <color theme="3" tint="-0.24994659260841701"/>
      </left>
      <right style="thick">
        <color theme="3" tint="-0.24994659260841701"/>
      </right>
      <top/>
      <bottom style="thin">
        <color theme="3" tint="-0.24994659260841701"/>
      </bottom>
      <diagonal/>
    </border>
    <border>
      <left style="thick">
        <color theme="3" tint="-0.24994659260841701"/>
      </left>
      <right/>
      <top style="thin">
        <color theme="3" tint="-0.24994659260841701"/>
      </top>
      <bottom style="medium">
        <color theme="3" tint="-0.24994659260841701"/>
      </bottom>
      <diagonal/>
    </border>
    <border>
      <left/>
      <right style="thin">
        <color theme="3" tint="-0.24994659260841701"/>
      </right>
      <top style="thin">
        <color theme="3" tint="-0.24994659260841701"/>
      </top>
      <bottom style="medium">
        <color theme="3" tint="-0.24994659260841701"/>
      </bottom>
      <diagonal/>
    </border>
    <border>
      <left style="thin">
        <color theme="3" tint="-0.24994659260841701"/>
      </left>
      <right/>
      <top style="thin">
        <color theme="3" tint="-0.24994659260841701"/>
      </top>
      <bottom style="medium">
        <color theme="3" tint="-0.24994659260841701"/>
      </bottom>
      <diagonal/>
    </border>
    <border>
      <left/>
      <right/>
      <top style="thin">
        <color theme="3" tint="-0.24994659260841701"/>
      </top>
      <bottom style="medium">
        <color theme="3" tint="-0.24994659260841701"/>
      </bottom>
      <diagonal/>
    </border>
    <border>
      <left/>
      <right style="thick">
        <color theme="3" tint="-0.24994659260841701"/>
      </right>
      <top style="thin">
        <color theme="3" tint="-0.24994659260841701"/>
      </top>
      <bottom style="medium">
        <color theme="3" tint="-0.24994659260841701"/>
      </bottom>
      <diagonal/>
    </border>
    <border>
      <left/>
      <right/>
      <top/>
      <bottom style="thick">
        <color theme="3" tint="-0.24994659260841701"/>
      </bottom>
      <diagonal/>
    </border>
    <border>
      <left/>
      <right style="thick">
        <color theme="3" tint="-0.24994659260841701"/>
      </right>
      <top/>
      <bottom style="thick">
        <color theme="3" tint="-0.24994659260841701"/>
      </bottom>
      <diagonal/>
    </border>
    <border>
      <left/>
      <right style="thick">
        <color auto="1"/>
      </right>
      <top/>
      <bottom/>
      <diagonal/>
    </border>
    <border>
      <left style="thick">
        <color theme="3" tint="-0.24994659260841701"/>
      </left>
      <right/>
      <top style="medium">
        <color theme="3" tint="-0.24994659260841701"/>
      </top>
      <bottom style="thin">
        <color theme="3" tint="-0.24994659260841701"/>
      </bottom>
      <diagonal/>
    </border>
    <border>
      <left/>
      <right style="medium">
        <color theme="3" tint="-0.24994659260841701"/>
      </right>
      <top style="medium">
        <color theme="3" tint="-0.24994659260841701"/>
      </top>
      <bottom style="thin">
        <color theme="3" tint="-0.24994659260841701"/>
      </bottom>
      <diagonal/>
    </border>
    <border>
      <left style="medium">
        <color theme="3" tint="-0.24994659260841701"/>
      </left>
      <right/>
      <top style="medium">
        <color theme="3" tint="-0.24994659260841701"/>
      </top>
      <bottom/>
      <diagonal/>
    </border>
    <border>
      <left/>
      <right/>
      <top style="medium">
        <color theme="3" tint="-0.24994659260841701"/>
      </top>
      <bottom/>
      <diagonal/>
    </border>
    <border>
      <left/>
      <right style="thick">
        <color theme="3" tint="-0.24994659260841701"/>
      </right>
      <top style="medium">
        <color theme="3" tint="-0.24994659260841701"/>
      </top>
      <bottom/>
      <diagonal/>
    </border>
  </borders>
  <cellStyleXfs count="3">
    <xf numFmtId="0" fontId="0" fillId="0" borderId="0"/>
    <xf numFmtId="0" fontId="8" fillId="0" borderId="0" applyNumberFormat="0" applyFill="0" applyBorder="0" applyAlignment="0" applyProtection="0"/>
    <xf numFmtId="0" fontId="39" fillId="0" borderId="0" applyNumberFormat="0" applyFill="0" applyBorder="0" applyAlignment="0" applyProtection="0"/>
  </cellStyleXfs>
  <cellXfs count="354">
    <xf numFmtId="0" fontId="0" fillId="0" borderId="0" xfId="0"/>
    <xf numFmtId="0" fontId="0" fillId="0" borderId="0" xfId="0" applyAlignment="1">
      <alignment wrapText="1"/>
    </xf>
    <xf numFmtId="2" fontId="0" fillId="0" borderId="0" xfId="0" applyNumberFormat="1" applyAlignment="1">
      <alignment wrapText="1"/>
    </xf>
    <xf numFmtId="16" fontId="0" fillId="0" borderId="0" xfId="0" applyNumberFormat="1" applyAlignment="1">
      <alignment wrapText="1"/>
    </xf>
    <xf numFmtId="164" fontId="0" fillId="0" borderId="0" xfId="0" applyNumberFormat="1" applyAlignment="1">
      <alignment horizontal="center"/>
    </xf>
    <xf numFmtId="165" fontId="0" fillId="0" borderId="0" xfId="0" applyNumberFormat="1" applyAlignment="1">
      <alignment horizontal="center"/>
    </xf>
    <xf numFmtId="0" fontId="0" fillId="0" borderId="0" xfId="0" applyAlignment="1">
      <alignment vertical="center"/>
    </xf>
    <xf numFmtId="0" fontId="3" fillId="3" borderId="5" xfId="0" applyFont="1" applyFill="1" applyBorder="1" applyAlignment="1" applyProtection="1">
      <alignment horizontal="center"/>
      <protection hidden="1"/>
    </xf>
    <xf numFmtId="166" fontId="3" fillId="3" borderId="4" xfId="0" applyNumberFormat="1" applyFont="1" applyFill="1" applyBorder="1" applyAlignment="1" applyProtection="1">
      <alignment horizontal="center"/>
      <protection hidden="1"/>
    </xf>
    <xf numFmtId="0" fontId="3" fillId="4" borderId="5" xfId="0" applyFont="1" applyFill="1" applyBorder="1" applyAlignment="1" applyProtection="1">
      <alignment horizontal="center"/>
      <protection hidden="1"/>
    </xf>
    <xf numFmtId="166" fontId="3" fillId="4" borderId="8" xfId="0" applyNumberFormat="1" applyFont="1" applyFill="1" applyBorder="1" applyAlignment="1" applyProtection="1">
      <alignment horizontal="center"/>
      <protection hidden="1"/>
    </xf>
    <xf numFmtId="0" fontId="3" fillId="0" borderId="0" xfId="0" applyFont="1" applyAlignment="1">
      <alignment vertical="center"/>
    </xf>
    <xf numFmtId="0" fontId="3" fillId="2" borderId="5" xfId="0" applyFont="1" applyFill="1" applyBorder="1" applyAlignment="1" applyProtection="1">
      <alignment horizontal="center"/>
      <protection hidden="1"/>
    </xf>
    <xf numFmtId="0" fontId="3" fillId="0" borderId="0" xfId="0" applyFont="1" applyAlignment="1" applyProtection="1">
      <alignment vertical="center"/>
      <protection locked="0"/>
    </xf>
    <xf numFmtId="0" fontId="3" fillId="0" borderId="0" xfId="0" applyFont="1" applyAlignment="1" applyProtection="1">
      <alignment vertical="top" wrapText="1"/>
      <protection locked="0"/>
    </xf>
    <xf numFmtId="0" fontId="3" fillId="0" borderId="0" xfId="0" applyFont="1" applyAlignment="1">
      <alignment vertical="top"/>
    </xf>
    <xf numFmtId="0" fontId="4" fillId="0" borderId="0" xfId="0" applyFont="1" applyAlignment="1">
      <alignment vertical="center"/>
    </xf>
    <xf numFmtId="0" fontId="0" fillId="0" borderId="0" xfId="0" applyAlignment="1">
      <alignment horizontal="right" wrapText="1"/>
    </xf>
    <xf numFmtId="0" fontId="3" fillId="3" borderId="7" xfId="0" applyFont="1" applyFill="1" applyBorder="1" applyAlignment="1" applyProtection="1">
      <alignment horizontal="left"/>
      <protection locked="0"/>
    </xf>
    <xf numFmtId="0" fontId="3" fillId="4" borderId="7" xfId="0" applyFont="1" applyFill="1" applyBorder="1" applyAlignment="1" applyProtection="1">
      <alignment horizontal="left"/>
      <protection locked="0"/>
    </xf>
    <xf numFmtId="0" fontId="3" fillId="0" borderId="1" xfId="0" applyFont="1" applyBorder="1" applyAlignment="1" applyProtection="1">
      <alignment horizontal="left"/>
      <protection locked="0"/>
    </xf>
    <xf numFmtId="49" fontId="3" fillId="0" borderId="3" xfId="0" applyNumberFormat="1" applyFont="1" applyBorder="1" applyAlignment="1" applyProtection="1">
      <alignment horizontal="left"/>
      <protection locked="0"/>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3" fillId="0" borderId="0" xfId="0" applyFont="1"/>
    <xf numFmtId="0" fontId="3" fillId="0" borderId="0" xfId="0" applyFont="1" applyAlignment="1">
      <alignment horizontal="left" vertical="center"/>
    </xf>
    <xf numFmtId="0" fontId="4" fillId="0" borderId="0" xfId="0" applyFont="1" applyAlignment="1">
      <alignment horizontal="left" vertical="center"/>
    </xf>
    <xf numFmtId="0" fontId="3" fillId="2" borderId="2" xfId="0" applyFont="1" applyFill="1" applyBorder="1" applyAlignment="1" applyProtection="1">
      <alignment horizontal="left"/>
      <protection locked="0"/>
    </xf>
    <xf numFmtId="0" fontId="14" fillId="0" borderId="0" xfId="0" applyFont="1" applyAlignment="1">
      <alignment vertical="center"/>
    </xf>
    <xf numFmtId="164" fontId="17" fillId="0" borderId="0" xfId="0" applyNumberFormat="1" applyFont="1" applyAlignment="1">
      <alignment vertical="center"/>
    </xf>
    <xf numFmtId="0" fontId="3" fillId="2" borderId="7" xfId="0" applyFont="1" applyFill="1" applyBorder="1" applyAlignment="1" applyProtection="1">
      <alignment horizontal="left"/>
      <protection locked="0"/>
    </xf>
    <xf numFmtId="0" fontId="6" fillId="3"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3" fillId="0" borderId="0" xfId="0" applyFont="1" applyAlignment="1">
      <alignment vertical="center" wrapText="1"/>
    </xf>
    <xf numFmtId="166" fontId="3" fillId="2" borderId="4" xfId="0" applyNumberFormat="1" applyFont="1" applyFill="1" applyBorder="1" applyAlignment="1" applyProtection="1">
      <alignment horizontal="center"/>
      <protection hidden="1"/>
    </xf>
    <xf numFmtId="165" fontId="3" fillId="0" borderId="2" xfId="0" applyNumberFormat="1" applyFont="1" applyBorder="1" applyAlignment="1" applyProtection="1">
      <alignment horizontal="center"/>
      <protection hidden="1"/>
    </xf>
    <xf numFmtId="0" fontId="3" fillId="0" borderId="30" xfId="0" applyFont="1" applyBorder="1" applyAlignment="1" applyProtection="1">
      <alignment horizontal="left"/>
      <protection locked="0"/>
    </xf>
    <xf numFmtId="0" fontId="3" fillId="0" borderId="32" xfId="0" applyFont="1" applyBorder="1" applyAlignment="1" applyProtection="1">
      <alignment horizontal="left"/>
      <protection locked="0"/>
    </xf>
    <xf numFmtId="0" fontId="3" fillId="0" borderId="33" xfId="0" applyFont="1" applyBorder="1" applyAlignment="1" applyProtection="1">
      <alignment horizontal="left"/>
      <protection locked="0"/>
    </xf>
    <xf numFmtId="0" fontId="3" fillId="3" borderId="35" xfId="0" applyFont="1" applyFill="1" applyBorder="1" applyAlignment="1" applyProtection="1">
      <alignment horizontal="left"/>
      <protection locked="0"/>
    </xf>
    <xf numFmtId="0" fontId="3" fillId="4" borderId="35" xfId="0" applyFont="1" applyFill="1" applyBorder="1" applyAlignment="1" applyProtection="1">
      <alignment horizontal="left"/>
      <protection locked="0"/>
    </xf>
    <xf numFmtId="0" fontId="3" fillId="2" borderId="36" xfId="0" applyFont="1" applyFill="1" applyBorder="1" applyAlignment="1" applyProtection="1">
      <alignment horizontal="left"/>
      <protection locked="0"/>
    </xf>
    <xf numFmtId="0" fontId="0" fillId="0" borderId="0" xfId="0" applyAlignment="1">
      <alignment horizontal="center"/>
    </xf>
    <xf numFmtId="0" fontId="0" fillId="11" borderId="0" xfId="0" applyFill="1"/>
    <xf numFmtId="0" fontId="19" fillId="11" borderId="0" xfId="0" applyFont="1" applyFill="1" applyAlignment="1">
      <alignment horizontal="center"/>
    </xf>
    <xf numFmtId="0" fontId="11" fillId="11" borderId="0" xfId="0" applyFont="1" applyFill="1" applyAlignment="1">
      <alignment vertical="center"/>
    </xf>
    <xf numFmtId="0" fontId="21" fillId="11" borderId="0" xfId="1" applyFont="1" applyFill="1" applyBorder="1" applyAlignment="1">
      <alignment horizontal="right" vertical="center"/>
    </xf>
    <xf numFmtId="0" fontId="21" fillId="11" borderId="0" xfId="0" applyFont="1" applyFill="1" applyAlignment="1">
      <alignment horizontal="right"/>
    </xf>
    <xf numFmtId="0" fontId="21" fillId="11" borderId="0" xfId="0" applyFont="1" applyFill="1"/>
    <xf numFmtId="0" fontId="12" fillId="11" borderId="0" xfId="0" applyFont="1" applyFill="1" applyAlignment="1">
      <alignment vertical="top" wrapText="1"/>
    </xf>
    <xf numFmtId="0" fontId="20" fillId="11" borderId="0" xfId="0" applyFont="1" applyFill="1" applyAlignment="1">
      <alignment vertical="center"/>
    </xf>
    <xf numFmtId="0" fontId="26" fillId="11" borderId="0" xfId="0" applyFont="1" applyFill="1" applyAlignment="1">
      <alignment horizontal="center" vertical="top"/>
    </xf>
    <xf numFmtId="0" fontId="3" fillId="11" borderId="0" xfId="0" applyFont="1" applyFill="1" applyAlignment="1">
      <alignment vertical="center"/>
    </xf>
    <xf numFmtId="0" fontId="23" fillId="11" borderId="0" xfId="0" applyFont="1" applyFill="1" applyAlignment="1">
      <alignment horizontal="center" vertical="center"/>
    </xf>
    <xf numFmtId="165" fontId="3" fillId="0" borderId="41" xfId="0" applyNumberFormat="1" applyFont="1" applyBorder="1" applyAlignment="1" applyProtection="1">
      <alignment horizontal="center"/>
      <protection hidden="1"/>
    </xf>
    <xf numFmtId="165" fontId="6" fillId="9" borderId="42" xfId="0" applyNumberFormat="1" applyFont="1" applyFill="1" applyBorder="1" applyAlignment="1" applyProtection="1">
      <alignment horizontal="center" vertical="center"/>
      <protection hidden="1"/>
    </xf>
    <xf numFmtId="0" fontId="3" fillId="7" borderId="45" xfId="0" applyFont="1" applyFill="1" applyBorder="1" applyAlignment="1" applyProtection="1">
      <alignment horizontal="center" vertical="center"/>
      <protection hidden="1"/>
    </xf>
    <xf numFmtId="166" fontId="3" fillId="7" borderId="47" xfId="0" applyNumberFormat="1" applyFont="1" applyFill="1" applyBorder="1" applyAlignment="1" applyProtection="1">
      <alignment horizontal="center" vertical="center"/>
      <protection hidden="1"/>
    </xf>
    <xf numFmtId="0" fontId="3" fillId="6" borderId="45" xfId="0" applyFont="1" applyFill="1" applyBorder="1" applyAlignment="1" applyProtection="1">
      <alignment horizontal="center" vertical="center"/>
      <protection hidden="1"/>
    </xf>
    <xf numFmtId="166" fontId="3" fillId="6" borderId="43" xfId="0" applyNumberFormat="1" applyFont="1" applyFill="1" applyBorder="1" applyAlignment="1" applyProtection="1">
      <alignment horizontal="center" vertical="center"/>
      <protection hidden="1"/>
    </xf>
    <xf numFmtId="0" fontId="18" fillId="9" borderId="24" xfId="0" applyFont="1" applyFill="1" applyBorder="1" applyAlignment="1">
      <alignment horizontal="left" vertical="center" wrapText="1" indent="1"/>
    </xf>
    <xf numFmtId="0" fontId="18" fillId="9" borderId="13" xfId="0" applyFont="1" applyFill="1" applyBorder="1" applyAlignment="1">
      <alignment horizontal="left" vertical="center" wrapText="1" indent="1"/>
    </xf>
    <xf numFmtId="0" fontId="3" fillId="8" borderId="44" xfId="0" applyFont="1" applyFill="1" applyBorder="1" applyAlignment="1" applyProtection="1">
      <alignment horizontal="left" vertical="center"/>
      <protection hidden="1"/>
    </xf>
    <xf numFmtId="0" fontId="3" fillId="8" borderId="45" xfId="0" applyFont="1" applyFill="1" applyBorder="1" applyAlignment="1" applyProtection="1">
      <alignment horizontal="center" vertical="center"/>
      <protection hidden="1"/>
    </xf>
    <xf numFmtId="166" fontId="3" fillId="8" borderId="44" xfId="0" applyNumberFormat="1" applyFont="1" applyFill="1" applyBorder="1" applyAlignment="1" applyProtection="1">
      <alignment horizontal="center" vertical="center"/>
      <protection hidden="1"/>
    </xf>
    <xf numFmtId="0" fontId="3" fillId="7" borderId="46" xfId="0" applyFont="1" applyFill="1" applyBorder="1" applyAlignment="1" applyProtection="1">
      <alignment vertical="center"/>
      <protection hidden="1"/>
    </xf>
    <xf numFmtId="0" fontId="3" fillId="6" borderId="48" xfId="0" applyFont="1" applyFill="1" applyBorder="1" applyAlignment="1" applyProtection="1">
      <alignment vertical="center"/>
      <protection hidden="1"/>
    </xf>
    <xf numFmtId="164" fontId="6" fillId="9" borderId="58" xfId="0" applyNumberFormat="1" applyFont="1" applyFill="1" applyBorder="1" applyAlignment="1" applyProtection="1">
      <alignment horizontal="left" vertical="center"/>
      <protection hidden="1"/>
    </xf>
    <xf numFmtId="0" fontId="0" fillId="9" borderId="0" xfId="0" applyFill="1"/>
    <xf numFmtId="0" fontId="2" fillId="9" borderId="0" xfId="0" applyFont="1" applyFill="1"/>
    <xf numFmtId="0" fontId="2" fillId="0" borderId="0" xfId="0" applyFont="1"/>
    <xf numFmtId="49" fontId="0" fillId="0" borderId="0" xfId="0" applyNumberFormat="1"/>
    <xf numFmtId="0" fontId="0" fillId="14" borderId="0" xfId="0" applyFill="1"/>
    <xf numFmtId="0" fontId="0" fillId="14" borderId="59" xfId="0" applyFill="1" applyBorder="1"/>
    <xf numFmtId="0" fontId="0" fillId="0" borderId="60" xfId="0" applyBorder="1"/>
    <xf numFmtId="0" fontId="40" fillId="0" borderId="0" xfId="0" applyFont="1" applyAlignment="1">
      <alignment wrapText="1"/>
    </xf>
    <xf numFmtId="0" fontId="41" fillId="15" borderId="61" xfId="0" applyFont="1" applyFill="1" applyBorder="1" applyAlignment="1">
      <alignment vertical="center"/>
    </xf>
    <xf numFmtId="0" fontId="43" fillId="0" borderId="60" xfId="0" applyFont="1" applyBorder="1"/>
    <xf numFmtId="0" fontId="43" fillId="0" borderId="0" xfId="0" applyFont="1"/>
    <xf numFmtId="0" fontId="0" fillId="0" borderId="0" xfId="0" applyAlignment="1">
      <alignment vertical="top"/>
    </xf>
    <xf numFmtId="0" fontId="2" fillId="0" borderId="0" xfId="0" applyFont="1" applyAlignment="1">
      <alignment vertical="top" wrapText="1"/>
    </xf>
    <xf numFmtId="164" fontId="0" fillId="0" borderId="0" xfId="0" applyNumberFormat="1"/>
    <xf numFmtId="0" fontId="2" fillId="0" borderId="0" xfId="0" applyFont="1" applyAlignment="1">
      <alignment vertical="center"/>
    </xf>
    <xf numFmtId="0" fontId="40" fillId="0" borderId="60" xfId="0" applyFont="1" applyBorder="1" applyAlignment="1">
      <alignment wrapText="1"/>
    </xf>
    <xf numFmtId="0" fontId="2" fillId="0" borderId="0" xfId="0" applyFont="1" applyAlignment="1">
      <alignment wrapText="1"/>
    </xf>
    <xf numFmtId="164" fontId="2" fillId="0" borderId="0" xfId="0" applyNumberFormat="1" applyFont="1"/>
    <xf numFmtId="167" fontId="2" fillId="0" borderId="0" xfId="0" applyNumberFormat="1" applyFont="1" applyAlignment="1">
      <alignment vertical="center"/>
    </xf>
    <xf numFmtId="167" fontId="40" fillId="0" borderId="61" xfId="0" applyNumberFormat="1" applyFont="1" applyBorder="1" applyAlignment="1">
      <alignment vertical="center"/>
    </xf>
    <xf numFmtId="4" fontId="0" fillId="0" borderId="0" xfId="0" applyNumberFormat="1"/>
    <xf numFmtId="164" fontId="45" fillId="0" borderId="61" xfId="0" applyNumberFormat="1" applyFont="1" applyBorder="1" applyAlignment="1">
      <alignment vertical="center"/>
    </xf>
    <xf numFmtId="0" fontId="6" fillId="0" borderId="0" xfId="0" applyFont="1" applyAlignment="1">
      <alignment horizontal="left"/>
    </xf>
    <xf numFmtId="0" fontId="40" fillId="0" borderId="61" xfId="0" applyFont="1" applyBorder="1" applyAlignment="1">
      <alignment vertical="center"/>
    </xf>
    <xf numFmtId="0" fontId="46" fillId="0" borderId="61" xfId="0" applyFont="1" applyBorder="1" applyAlignment="1">
      <alignment vertical="center" wrapText="1"/>
    </xf>
    <xf numFmtId="0" fontId="40" fillId="0" borderId="0" xfId="0" applyFont="1" applyAlignment="1">
      <alignment vertical="center" wrapText="1"/>
    </xf>
    <xf numFmtId="0" fontId="40" fillId="0" borderId="61" xfId="0" applyFont="1" applyBorder="1" applyAlignment="1">
      <alignment vertical="center" wrapText="1"/>
    </xf>
    <xf numFmtId="0" fontId="47" fillId="0" borderId="0" xfId="0" applyFont="1" applyAlignment="1">
      <alignment vertical="center"/>
    </xf>
    <xf numFmtId="0" fontId="47" fillId="0" borderId="61" xfId="0" applyFont="1" applyBorder="1" applyAlignment="1">
      <alignment vertical="center"/>
    </xf>
    <xf numFmtId="0" fontId="0" fillId="0" borderId="61" xfId="0" applyBorder="1" applyAlignment="1">
      <alignment vertical="center"/>
    </xf>
    <xf numFmtId="0" fontId="0" fillId="15" borderId="0" xfId="0" applyFill="1" applyAlignment="1">
      <alignment vertical="center"/>
    </xf>
    <xf numFmtId="0" fontId="1" fillId="0" borderId="0" xfId="0" applyFont="1" applyAlignment="1">
      <alignment wrapText="1"/>
    </xf>
    <xf numFmtId="0" fontId="1" fillId="15" borderId="0" xfId="0" applyFont="1" applyFill="1" applyAlignment="1">
      <alignment vertical="center"/>
    </xf>
    <xf numFmtId="0" fontId="2" fillId="0" borderId="61" xfId="0" applyFont="1" applyBorder="1" applyAlignment="1">
      <alignment vertical="center"/>
    </xf>
    <xf numFmtId="0" fontId="2" fillId="0" borderId="0" xfId="0" applyFont="1" applyAlignment="1">
      <alignment horizontal="left" wrapText="1" indent="1"/>
    </xf>
    <xf numFmtId="0" fontId="1" fillId="15" borderId="0" xfId="0" applyFont="1" applyFill="1" applyAlignment="1">
      <alignment vertical="center" wrapText="1"/>
    </xf>
    <xf numFmtId="0" fontId="1" fillId="0" borderId="0" xfId="0" applyFont="1" applyAlignment="1">
      <alignment vertical="center" wrapText="1"/>
    </xf>
    <xf numFmtId="0" fontId="0" fillId="0" borderId="61" xfId="0" applyBorder="1"/>
    <xf numFmtId="0" fontId="48" fillId="14" borderId="0" xfId="0" applyFont="1" applyFill="1" applyAlignment="1">
      <alignment horizontal="center"/>
    </xf>
    <xf numFmtId="0" fontId="49" fillId="16" borderId="63" xfId="0" applyFont="1" applyFill="1" applyBorder="1" applyAlignment="1">
      <alignment horizontal="center" vertical="center"/>
    </xf>
    <xf numFmtId="0" fontId="49" fillId="0" borderId="61" xfId="0" applyFont="1" applyBorder="1" applyAlignment="1">
      <alignment vertical="center"/>
    </xf>
    <xf numFmtId="0" fontId="50" fillId="14" borderId="0" xfId="0" applyFont="1" applyFill="1" applyAlignment="1">
      <alignment horizontal="center"/>
    </xf>
    <xf numFmtId="0" fontId="49" fillId="0" borderId="60" xfId="0" applyFont="1" applyBorder="1" applyAlignment="1">
      <alignment vertical="center"/>
    </xf>
    <xf numFmtId="164" fontId="0" fillId="0" borderId="61" xfId="0" applyNumberFormat="1" applyBorder="1" applyAlignment="1">
      <alignment vertical="center"/>
    </xf>
    <xf numFmtId="0" fontId="0" fillId="0" borderId="60" xfId="0" applyBorder="1" applyAlignment="1">
      <alignment horizontal="left" vertical="top" wrapText="1" indent="2"/>
    </xf>
    <xf numFmtId="164" fontId="0" fillId="15" borderId="61" xfId="0" applyNumberFormat="1" applyFill="1" applyBorder="1" applyAlignment="1">
      <alignment vertical="center"/>
    </xf>
    <xf numFmtId="0" fontId="0" fillId="15" borderId="60" xfId="0" applyFill="1" applyBorder="1" applyAlignment="1">
      <alignment horizontal="center" vertical="center"/>
    </xf>
    <xf numFmtId="0" fontId="0" fillId="15" borderId="60" xfId="0" applyFill="1" applyBorder="1" applyAlignment="1">
      <alignment vertical="center"/>
    </xf>
    <xf numFmtId="0" fontId="0" fillId="0" borderId="61" xfId="0" applyBorder="1" applyAlignment="1">
      <alignment vertical="top"/>
    </xf>
    <xf numFmtId="0" fontId="0" fillId="14" borderId="0" xfId="0" applyFill="1" applyAlignment="1">
      <alignment vertical="top"/>
    </xf>
    <xf numFmtId="0" fontId="0" fillId="0" borderId="60" xfId="0" applyBorder="1" applyAlignment="1">
      <alignment vertical="top"/>
    </xf>
    <xf numFmtId="0" fontId="0" fillId="15" borderId="0" xfId="0" applyFill="1" applyAlignment="1">
      <alignment horizontal="left" vertical="top" indent="1"/>
    </xf>
    <xf numFmtId="0" fontId="0" fillId="15" borderId="60" xfId="0" applyFill="1" applyBorder="1" applyAlignment="1">
      <alignment horizontal="left" vertical="top" indent="1"/>
    </xf>
    <xf numFmtId="0" fontId="0" fillId="15" borderId="0" xfId="0" applyFill="1" applyAlignment="1">
      <alignment vertical="top"/>
    </xf>
    <xf numFmtId="0" fontId="0" fillId="15" borderId="60" xfId="0" applyFill="1" applyBorder="1" applyAlignment="1">
      <alignment vertical="top"/>
    </xf>
    <xf numFmtId="0" fontId="0" fillId="15" borderId="0" xfId="0" applyFill="1" applyAlignment="1">
      <alignment horizontal="left" indent="47"/>
    </xf>
    <xf numFmtId="0" fontId="0" fillId="15" borderId="60" xfId="0" applyFill="1" applyBorder="1" applyAlignment="1">
      <alignment horizontal="left" indent="47"/>
    </xf>
    <xf numFmtId="0" fontId="0" fillId="15" borderId="0" xfId="0" applyFill="1"/>
    <xf numFmtId="164" fontId="0" fillId="15" borderId="0" xfId="0" applyNumberFormat="1" applyFill="1"/>
    <xf numFmtId="0" fontId="2" fillId="15" borderId="0" xfId="0" applyFont="1" applyFill="1" applyAlignment="1">
      <alignment horizontal="left" indent="47"/>
    </xf>
    <xf numFmtId="164" fontId="2" fillId="0" borderId="0" xfId="0" applyNumberFormat="1" applyFont="1" applyAlignment="1">
      <alignment vertical="center"/>
    </xf>
    <xf numFmtId="164" fontId="2" fillId="0" borderId="61" xfId="0" applyNumberFormat="1" applyFont="1" applyBorder="1" applyAlignment="1">
      <alignment vertical="center"/>
    </xf>
    <xf numFmtId="164" fontId="0" fillId="15" borderId="0" xfId="0" applyNumberFormat="1" applyFill="1" applyAlignment="1">
      <alignment vertical="center"/>
    </xf>
    <xf numFmtId="164" fontId="2" fillId="0" borderId="0" xfId="0" applyNumberFormat="1" applyFont="1" applyAlignment="1">
      <alignment horizontal="left"/>
    </xf>
    <xf numFmtId="164" fontId="2" fillId="0" borderId="0" xfId="0" applyNumberFormat="1" applyFont="1" applyAlignment="1">
      <alignment horizontal="left" indent="2"/>
    </xf>
    <xf numFmtId="164" fontId="2" fillId="0" borderId="61" xfId="0" applyNumberFormat="1" applyFont="1" applyBorder="1" applyAlignment="1">
      <alignment horizontal="left" indent="2"/>
    </xf>
    <xf numFmtId="164" fontId="2" fillId="0" borderId="0" xfId="0" applyNumberFormat="1" applyFont="1" applyAlignment="1">
      <alignment horizontal="left" vertical="center"/>
    </xf>
    <xf numFmtId="164" fontId="2" fillId="0" borderId="0" xfId="0" applyNumberFormat="1" applyFont="1" applyAlignment="1">
      <alignment horizontal="left" vertical="center" indent="2"/>
    </xf>
    <xf numFmtId="164" fontId="2" fillId="0" borderId="61" xfId="0" applyNumberFormat="1" applyFont="1" applyBorder="1" applyAlignment="1">
      <alignment horizontal="left" vertical="center" indent="2"/>
    </xf>
    <xf numFmtId="0" fontId="40" fillId="0" borderId="61" xfId="0" applyFont="1" applyBorder="1" applyAlignment="1">
      <alignment horizontal="center" vertical="center"/>
    </xf>
    <xf numFmtId="0" fontId="51" fillId="14" borderId="0" xfId="0" applyFont="1" applyFill="1" applyAlignment="1">
      <alignment horizontal="center"/>
    </xf>
    <xf numFmtId="4" fontId="0" fillId="14" borderId="0" xfId="0" applyNumberFormat="1" applyFill="1"/>
    <xf numFmtId="9" fontId="0" fillId="0" borderId="0" xfId="0" applyNumberFormat="1"/>
    <xf numFmtId="0" fontId="8" fillId="0" borderId="1" xfId="1" applyBorder="1" applyAlignment="1" applyProtection="1">
      <alignment horizontal="left"/>
      <protection locked="0"/>
    </xf>
    <xf numFmtId="49" fontId="3" fillId="0" borderId="34" xfId="0" applyNumberFormat="1" applyFont="1" applyBorder="1" applyAlignment="1" applyProtection="1">
      <alignment horizontal="left"/>
      <protection locked="0"/>
    </xf>
    <xf numFmtId="0" fontId="41" fillId="15" borderId="0" xfId="0" applyFont="1" applyFill="1" applyAlignment="1">
      <alignment vertical="center"/>
    </xf>
    <xf numFmtId="0" fontId="53" fillId="15" borderId="62" xfId="0" applyFont="1" applyFill="1" applyBorder="1" applyAlignment="1">
      <alignment vertical="center"/>
    </xf>
    <xf numFmtId="167" fontId="0" fillId="0" borderId="0" xfId="0" applyNumberFormat="1" applyAlignment="1">
      <alignment vertical="center"/>
    </xf>
    <xf numFmtId="0" fontId="2" fillId="15" borderId="0" xfId="0" applyFont="1" applyFill="1" applyAlignment="1">
      <alignment horizontal="left" vertical="top" indent="1"/>
    </xf>
    <xf numFmtId="0" fontId="2" fillId="15" borderId="0" xfId="0" applyFont="1" applyFill="1" applyAlignment="1">
      <alignment horizontal="left" vertical="top" indent="4"/>
    </xf>
    <xf numFmtId="164" fontId="2" fillId="15" borderId="61" xfId="0" applyNumberFormat="1" applyFont="1" applyFill="1" applyBorder="1" applyAlignment="1">
      <alignment horizontal="left"/>
    </xf>
    <xf numFmtId="164" fontId="2" fillId="15" borderId="77" xfId="0" applyNumberFormat="1" applyFont="1" applyFill="1" applyBorder="1" applyAlignment="1">
      <alignment horizontal="left"/>
    </xf>
    <xf numFmtId="0" fontId="2" fillId="15" borderId="80" xfId="0" applyFont="1" applyFill="1" applyBorder="1" applyAlignment="1">
      <alignment horizontal="left" vertical="top" indent="1"/>
    </xf>
    <xf numFmtId="0" fontId="2" fillId="15" borderId="80" xfId="0" applyFont="1" applyFill="1" applyBorder="1" applyAlignment="1">
      <alignment horizontal="left" vertical="top" indent="4"/>
    </xf>
    <xf numFmtId="0" fontId="0" fillId="15" borderId="65" xfId="0" applyFill="1" applyBorder="1"/>
    <xf numFmtId="0" fontId="0" fillId="15" borderId="66" xfId="0" applyFill="1" applyBorder="1"/>
    <xf numFmtId="0" fontId="0" fillId="15" borderId="67" xfId="0" applyFill="1" applyBorder="1"/>
    <xf numFmtId="0" fontId="2" fillId="15" borderId="85" xfId="0" applyFont="1" applyFill="1" applyBorder="1" applyAlignment="1">
      <alignment horizontal="left"/>
    </xf>
    <xf numFmtId="0" fontId="2" fillId="15" borderId="87" xfId="0" applyFont="1" applyFill="1" applyBorder="1" applyAlignment="1">
      <alignment horizontal="left"/>
    </xf>
    <xf numFmtId="0" fontId="0" fillId="15" borderId="88" xfId="0" applyFill="1" applyBorder="1"/>
    <xf numFmtId="0" fontId="0" fillId="0" borderId="0" xfId="0" applyAlignment="1">
      <alignment horizontal="left" vertical="top"/>
    </xf>
    <xf numFmtId="0" fontId="0" fillId="0" borderId="0" xfId="0" applyAlignment="1">
      <alignment horizontal="left" vertical="top" wrapText="1"/>
    </xf>
    <xf numFmtId="0" fontId="0" fillId="15" borderId="83" xfId="0" applyFill="1" applyBorder="1" applyAlignment="1">
      <alignment horizontal="left"/>
    </xf>
    <xf numFmtId="0" fontId="0" fillId="15" borderId="84" xfId="0" applyFill="1" applyBorder="1" applyAlignment="1">
      <alignment horizontal="left"/>
    </xf>
    <xf numFmtId="0" fontId="0" fillId="15" borderId="73" xfId="0" applyFill="1" applyBorder="1" applyAlignment="1">
      <alignment horizontal="left" vertical="top" indent="1"/>
    </xf>
    <xf numFmtId="0" fontId="0" fillId="15" borderId="73" xfId="0" applyFill="1" applyBorder="1" applyAlignment="1">
      <alignment horizontal="left" vertical="top" indent="4"/>
    </xf>
    <xf numFmtId="0" fontId="0" fillId="15" borderId="86" xfId="0" applyFill="1" applyBorder="1" applyAlignment="1">
      <alignment horizontal="left"/>
    </xf>
    <xf numFmtId="2" fontId="0" fillId="0" borderId="0" xfId="0" applyNumberFormat="1" applyAlignment="1">
      <alignment horizontal="left" vertical="center" wrapText="1"/>
    </xf>
    <xf numFmtId="2" fontId="0" fillId="0" borderId="0" xfId="0" applyNumberFormat="1" applyAlignment="1">
      <alignment horizontal="left" vertical="center"/>
    </xf>
    <xf numFmtId="0" fontId="6" fillId="0" borderId="0" xfId="0" applyFont="1" applyAlignment="1">
      <alignment horizontal="left" vertical="center" indent="1"/>
    </xf>
    <xf numFmtId="0" fontId="39" fillId="0" borderId="0" xfId="2" applyFill="1" applyBorder="1" applyAlignment="1">
      <alignment horizontal="left" vertical="center" wrapText="1" indent="1"/>
    </xf>
    <xf numFmtId="0" fontId="1" fillId="0" borderId="0" xfId="0" applyFont="1" applyAlignment="1">
      <alignment horizontal="left" vertical="center" wrapText="1" indent="1"/>
    </xf>
    <xf numFmtId="0" fontId="54" fillId="9" borderId="15" xfId="0" applyFont="1" applyFill="1" applyBorder="1" applyAlignment="1">
      <alignment horizontal="center" vertical="center" wrapText="1"/>
    </xf>
    <xf numFmtId="0" fontId="18" fillId="17" borderId="68" xfId="0" applyFont="1" applyFill="1" applyBorder="1" applyAlignment="1">
      <alignment vertical="center"/>
    </xf>
    <xf numFmtId="0" fontId="0" fillId="0" borderId="0" xfId="0" applyProtection="1">
      <protection locked="0"/>
    </xf>
    <xf numFmtId="0" fontId="24" fillId="18" borderId="103" xfId="0" applyFont="1" applyFill="1" applyBorder="1" applyAlignment="1">
      <alignment horizontal="center" vertical="center"/>
    </xf>
    <xf numFmtId="0" fontId="8" fillId="0" borderId="0" xfId="1"/>
    <xf numFmtId="165" fontId="3" fillId="0" borderId="107" xfId="0" applyNumberFormat="1" applyFont="1" applyBorder="1" applyAlignment="1" applyProtection="1">
      <alignment horizontal="center"/>
      <protection hidden="1"/>
    </xf>
    <xf numFmtId="164" fontId="6" fillId="9" borderId="108" xfId="0" applyNumberFormat="1" applyFont="1" applyFill="1" applyBorder="1" applyAlignment="1" applyProtection="1">
      <alignment horizontal="center" vertical="center"/>
      <protection hidden="1"/>
    </xf>
    <xf numFmtId="165" fontId="6" fillId="0" borderId="109" xfId="0" applyNumberFormat="1" applyFont="1" applyBorder="1" applyAlignment="1">
      <alignment horizontal="center" vertical="center" wrapText="1"/>
    </xf>
    <xf numFmtId="165" fontId="6" fillId="0" borderId="110" xfId="0" applyNumberFormat="1" applyFont="1" applyBorder="1" applyAlignment="1">
      <alignment horizontal="center" vertical="center" wrapText="1"/>
    </xf>
    <xf numFmtId="164" fontId="6" fillId="0" borderId="111" xfId="0" applyNumberFormat="1" applyFont="1" applyBorder="1" applyAlignment="1">
      <alignment horizontal="center" vertical="center" wrapText="1"/>
    </xf>
    <xf numFmtId="165" fontId="3" fillId="0" borderId="112" xfId="0" applyNumberFormat="1" applyFont="1" applyBorder="1" applyAlignment="1" applyProtection="1">
      <alignment horizontal="center"/>
      <protection hidden="1"/>
    </xf>
    <xf numFmtId="0" fontId="3" fillId="0" borderId="113" xfId="0" applyFont="1" applyBorder="1" applyAlignment="1" applyProtection="1">
      <alignment horizontal="center"/>
      <protection hidden="1"/>
    </xf>
    <xf numFmtId="164" fontId="3" fillId="0" borderId="114" xfId="0" applyNumberFormat="1" applyFont="1" applyBorder="1" applyAlignment="1" applyProtection="1">
      <alignment horizontal="center"/>
      <protection hidden="1"/>
    </xf>
    <xf numFmtId="164" fontId="3" fillId="0" borderId="31" xfId="0" applyNumberFormat="1" applyFont="1" applyBorder="1" applyAlignment="1" applyProtection="1">
      <alignment horizontal="center"/>
      <protection hidden="1"/>
    </xf>
    <xf numFmtId="0" fontId="52" fillId="0" borderId="49" xfId="0" applyFont="1" applyBorder="1" applyAlignment="1" applyProtection="1">
      <alignment horizontal="left" vertical="top" wrapText="1"/>
      <protection locked="0"/>
    </xf>
    <xf numFmtId="0" fontId="52" fillId="0" borderId="50" xfId="0" applyFont="1" applyBorder="1" applyAlignment="1" applyProtection="1">
      <alignment horizontal="left" vertical="top" wrapText="1"/>
      <protection locked="0"/>
    </xf>
    <xf numFmtId="0" fontId="52" fillId="0" borderId="51" xfId="0" applyFont="1" applyBorder="1" applyAlignment="1" applyProtection="1">
      <alignment horizontal="left" vertical="top" wrapText="1"/>
      <protection locked="0"/>
    </xf>
    <xf numFmtId="0" fontId="52" fillId="0" borderId="55" xfId="0" applyFont="1" applyBorder="1" applyAlignment="1" applyProtection="1">
      <alignment horizontal="left" vertical="top" wrapText="1"/>
      <protection locked="0"/>
    </xf>
    <xf numFmtId="0" fontId="52" fillId="0" borderId="117" xfId="0" applyFont="1" applyBorder="1" applyAlignment="1" applyProtection="1">
      <alignment horizontal="left" vertical="top" wrapText="1"/>
      <protection locked="0"/>
    </xf>
    <xf numFmtId="0" fontId="57" fillId="0" borderId="55" xfId="1" applyFont="1" applyBorder="1" applyAlignment="1" applyProtection="1">
      <alignment horizontal="left" vertical="top" wrapText="1"/>
      <protection locked="0"/>
    </xf>
    <xf numFmtId="0" fontId="58" fillId="0" borderId="56" xfId="0" applyFont="1" applyBorder="1" applyAlignment="1" applyProtection="1">
      <alignment horizontal="left" vertical="top" wrapText="1"/>
      <protection locked="0"/>
    </xf>
    <xf numFmtId="0" fontId="58" fillId="0" borderId="57" xfId="0" applyFont="1" applyBorder="1" applyAlignment="1" applyProtection="1">
      <alignment horizontal="left" vertical="top" wrapText="1"/>
      <protection locked="0"/>
    </xf>
    <xf numFmtId="0" fontId="52" fillId="0" borderId="116" xfId="0" applyFont="1" applyBorder="1" applyAlignment="1" applyProtection="1">
      <alignment horizontal="left" vertical="top" wrapText="1"/>
      <protection locked="0"/>
    </xf>
    <xf numFmtId="0" fontId="52" fillId="0" borderId="56" xfId="0" applyFont="1" applyBorder="1" applyAlignment="1" applyProtection="1">
      <alignment horizontal="left" vertical="top" wrapText="1"/>
      <protection locked="0"/>
    </xf>
    <xf numFmtId="0" fontId="52" fillId="0" borderId="126" xfId="0" applyFont="1" applyBorder="1" applyAlignment="1" applyProtection="1">
      <alignment horizontal="left" vertical="top" wrapText="1"/>
      <protection locked="0"/>
    </xf>
    <xf numFmtId="0" fontId="52" fillId="0" borderId="127" xfId="0" applyFont="1" applyBorder="1" applyAlignment="1" applyProtection="1">
      <alignment horizontal="left" vertical="top" wrapText="1"/>
      <protection locked="0"/>
    </xf>
    <xf numFmtId="0" fontId="18" fillId="5" borderId="129" xfId="0" applyFont="1" applyFill="1" applyBorder="1" applyAlignment="1">
      <alignment horizontal="left" vertical="top" wrapText="1"/>
    </xf>
    <xf numFmtId="0" fontId="18" fillId="5" borderId="130" xfId="0" applyFont="1" applyFill="1" applyBorder="1" applyAlignment="1">
      <alignment horizontal="left" vertical="top" wrapText="1"/>
    </xf>
    <xf numFmtId="0" fontId="18" fillId="0" borderId="131" xfId="0" applyFont="1" applyBorder="1" applyAlignment="1" applyProtection="1">
      <alignment horizontal="left" vertical="top" wrapText="1"/>
      <protection locked="0"/>
    </xf>
    <xf numFmtId="0" fontId="18" fillId="0" borderId="132" xfId="0" applyFont="1" applyBorder="1" applyAlignment="1" applyProtection="1">
      <alignment horizontal="left" vertical="top" wrapText="1"/>
      <protection locked="0"/>
    </xf>
    <xf numFmtId="0" fontId="18" fillId="0" borderId="133" xfId="0" applyFont="1" applyBorder="1" applyAlignment="1" applyProtection="1">
      <alignment horizontal="left" vertical="top" wrapText="1"/>
      <protection locked="0"/>
    </xf>
    <xf numFmtId="164" fontId="13" fillId="11" borderId="0" xfId="0" applyNumberFormat="1" applyFont="1" applyFill="1" applyAlignment="1">
      <alignment horizontal="center" vertical="center"/>
    </xf>
    <xf numFmtId="0" fontId="13" fillId="11" borderId="0" xfId="0" applyFont="1" applyFill="1" applyAlignment="1">
      <alignment horizontal="center" vertical="center"/>
    </xf>
    <xf numFmtId="0" fontId="13" fillId="11" borderId="115" xfId="0" applyFont="1" applyFill="1" applyBorder="1" applyAlignment="1">
      <alignment horizontal="center" vertical="top" wrapText="1"/>
    </xf>
    <xf numFmtId="0" fontId="13" fillId="11" borderId="0" xfId="0" applyFont="1" applyFill="1" applyAlignment="1">
      <alignment horizontal="center" vertical="top" wrapText="1"/>
    </xf>
    <xf numFmtId="164" fontId="63" fillId="11" borderId="0" xfId="0" applyNumberFormat="1" applyFont="1" applyFill="1" applyAlignment="1">
      <alignment horizontal="center" vertical="center"/>
    </xf>
    <xf numFmtId="164" fontId="63" fillId="11" borderId="54" xfId="0" applyNumberFormat="1" applyFont="1" applyFill="1" applyBorder="1" applyAlignment="1">
      <alignment horizontal="center" vertical="center"/>
    </xf>
    <xf numFmtId="0" fontId="11" fillId="11" borderId="0" xfId="0" applyFont="1" applyFill="1" applyAlignment="1">
      <alignment horizontal="left" vertical="center" indent="3"/>
    </xf>
    <xf numFmtId="0" fontId="18" fillId="5" borderId="118" xfId="0" applyFont="1" applyFill="1" applyBorder="1" applyAlignment="1">
      <alignment horizontal="left" vertical="top" wrapText="1"/>
    </xf>
    <xf numFmtId="0" fontId="18" fillId="5" borderId="119" xfId="0" applyFont="1" applyFill="1" applyBorder="1" applyAlignment="1">
      <alignment horizontal="left" vertical="top" wrapText="1"/>
    </xf>
    <xf numFmtId="0" fontId="18" fillId="5" borderId="120" xfId="0" applyFont="1" applyFill="1" applyBorder="1" applyAlignment="1">
      <alignment horizontal="left" vertical="top" wrapText="1"/>
    </xf>
    <xf numFmtId="0" fontId="16" fillId="0" borderId="0" xfId="0" applyFont="1" applyAlignment="1">
      <alignment horizontal="left" vertical="center"/>
    </xf>
    <xf numFmtId="164" fontId="15" fillId="0" borderId="0" xfId="0" applyNumberFormat="1" applyFont="1" applyAlignment="1">
      <alignment horizontal="center" vertical="center"/>
    </xf>
    <xf numFmtId="0" fontId="36" fillId="11" borderId="22" xfId="0" applyFont="1" applyFill="1" applyBorder="1" applyAlignment="1">
      <alignment horizontal="left" vertical="center" indent="1"/>
    </xf>
    <xf numFmtId="0" fontId="36" fillId="11" borderId="23" xfId="0" applyFont="1" applyFill="1" applyBorder="1" applyAlignment="1">
      <alignment horizontal="left" vertical="center" indent="1"/>
    </xf>
    <xf numFmtId="0" fontId="12" fillId="10" borderId="0" xfId="0" applyFont="1" applyFill="1" applyAlignment="1">
      <alignment horizontal="center" vertical="top" wrapText="1"/>
    </xf>
    <xf numFmtId="0" fontId="12" fillId="10" borderId="53" xfId="0" applyFont="1" applyFill="1" applyBorder="1" applyAlignment="1">
      <alignment horizontal="center" vertical="top" wrapText="1"/>
    </xf>
    <xf numFmtId="0" fontId="13" fillId="11" borderId="0" xfId="0" applyFont="1" applyFill="1" applyAlignment="1">
      <alignment vertical="center" wrapText="1"/>
    </xf>
    <xf numFmtId="0" fontId="21" fillId="11" borderId="0" xfId="0" applyFont="1" applyFill="1" applyAlignment="1">
      <alignment horizontal="center"/>
    </xf>
    <xf numFmtId="0" fontId="27" fillId="11" borderId="0" xfId="1" applyFont="1" applyFill="1" applyBorder="1" applyAlignment="1">
      <alignment horizontal="left" vertical="center" wrapText="1"/>
    </xf>
    <xf numFmtId="0" fontId="0" fillId="12" borderId="0" xfId="0" applyFill="1" applyAlignment="1">
      <alignment horizontal="center"/>
    </xf>
    <xf numFmtId="0" fontId="2" fillId="3" borderId="17" xfId="1" applyFont="1" applyFill="1" applyBorder="1" applyAlignment="1">
      <alignment horizontal="center" vertical="center" wrapText="1"/>
    </xf>
    <xf numFmtId="0" fontId="2" fillId="3" borderId="6" xfId="1" applyFont="1" applyFill="1" applyBorder="1" applyAlignment="1">
      <alignment horizontal="center" vertical="center" wrapText="1"/>
    </xf>
    <xf numFmtId="0" fontId="2" fillId="3" borderId="18" xfId="1" applyFont="1" applyFill="1" applyBorder="1" applyAlignment="1">
      <alignment horizontal="center" vertical="center" wrapText="1"/>
    </xf>
    <xf numFmtId="0" fontId="2" fillId="4" borderId="17" xfId="1" applyFont="1" applyFill="1" applyBorder="1" applyAlignment="1">
      <alignment horizontal="center" vertical="center" wrapText="1"/>
    </xf>
    <xf numFmtId="0" fontId="2" fillId="4" borderId="6" xfId="1" applyFont="1" applyFill="1" applyBorder="1" applyAlignment="1">
      <alignment horizontal="center" vertical="center" wrapText="1"/>
    </xf>
    <xf numFmtId="0" fontId="2" fillId="4" borderId="18" xfId="1" applyFont="1" applyFill="1" applyBorder="1" applyAlignment="1">
      <alignment horizontal="center" vertical="center" wrapText="1"/>
    </xf>
    <xf numFmtId="165" fontId="4" fillId="11" borderId="37" xfId="0" applyNumberFormat="1" applyFont="1" applyFill="1" applyBorder="1" applyAlignment="1">
      <alignment horizontal="center" vertical="center" wrapText="1"/>
    </xf>
    <xf numFmtId="165" fontId="4" fillId="11" borderId="106" xfId="0" applyNumberFormat="1" applyFont="1" applyFill="1" applyBorder="1" applyAlignment="1">
      <alignment horizontal="center" vertical="center" wrapText="1"/>
    </xf>
    <xf numFmtId="165" fontId="4" fillId="11" borderId="38" xfId="0" applyNumberFormat="1" applyFont="1" applyFill="1" applyBorder="1" applyAlignment="1">
      <alignment horizontal="center" vertical="center" wrapText="1"/>
    </xf>
    <xf numFmtId="0" fontId="40" fillId="5" borderId="26" xfId="0" applyFont="1" applyFill="1" applyBorder="1" applyAlignment="1">
      <alignment horizontal="center" vertical="center" wrapText="1"/>
    </xf>
    <xf numFmtId="0" fontId="40" fillId="5" borderId="29" xfId="0" applyFont="1" applyFill="1" applyBorder="1" applyAlignment="1">
      <alignment horizontal="center" vertical="center" wrapText="1"/>
    </xf>
    <xf numFmtId="0" fontId="13" fillId="11" borderId="52" xfId="0" applyFont="1" applyFill="1" applyBorder="1" applyAlignment="1">
      <alignment horizontal="center" vertical="top" wrapText="1"/>
    </xf>
    <xf numFmtId="0" fontId="13" fillId="11" borderId="52" xfId="0" applyFont="1" applyFill="1" applyBorder="1" applyAlignment="1">
      <alignment horizontal="center" vertical="top"/>
    </xf>
    <xf numFmtId="0" fontId="35" fillId="10" borderId="52" xfId="0" applyFont="1" applyFill="1" applyBorder="1" applyAlignment="1">
      <alignment horizontal="center" vertical="top"/>
    </xf>
    <xf numFmtId="0" fontId="35" fillId="10" borderId="0" xfId="0" applyFont="1" applyFill="1" applyAlignment="1">
      <alignment horizontal="center" vertical="top"/>
    </xf>
    <xf numFmtId="0" fontId="0" fillId="10" borderId="0" xfId="0" applyFill="1" applyAlignment="1">
      <alignment horizontal="center"/>
    </xf>
    <xf numFmtId="0" fontId="21" fillId="11" borderId="0" xfId="0" applyFont="1" applyFill="1" applyAlignment="1">
      <alignment horizontal="center" vertical="center"/>
    </xf>
    <xf numFmtId="0" fontId="21" fillId="11" borderId="0" xfId="0" applyFont="1" applyFill="1" applyAlignment="1">
      <alignment horizontal="left" vertical="center"/>
    </xf>
    <xf numFmtId="0" fontId="22" fillId="11" borderId="0" xfId="1" applyFont="1" applyFill="1" applyBorder="1" applyAlignment="1">
      <alignment horizontal="center" vertical="center"/>
    </xf>
    <xf numFmtId="0" fontId="19" fillId="11" borderId="0" xfId="0" applyFont="1" applyFill="1" applyAlignment="1">
      <alignment horizontal="center"/>
    </xf>
    <xf numFmtId="0" fontId="24" fillId="10" borderId="104" xfId="0" applyFont="1" applyFill="1" applyBorder="1" applyAlignment="1">
      <alignment horizontal="center" vertical="center"/>
    </xf>
    <xf numFmtId="0" fontId="24" fillId="10" borderId="105" xfId="0" applyFont="1" applyFill="1" applyBorder="1" applyAlignment="1">
      <alignment horizontal="center" vertical="center"/>
    </xf>
    <xf numFmtId="0" fontId="22" fillId="11" borderId="0" xfId="1" applyFont="1" applyFill="1" applyBorder="1" applyAlignment="1">
      <alignment horizontal="left"/>
    </xf>
    <xf numFmtId="0" fontId="57" fillId="0" borderId="123" xfId="1" applyFont="1" applyBorder="1" applyAlignment="1" applyProtection="1">
      <alignment horizontal="left" vertical="top" wrapText="1"/>
      <protection locked="0"/>
    </xf>
    <xf numFmtId="0" fontId="58" fillId="0" borderId="124" xfId="0" applyFont="1" applyBorder="1" applyAlignment="1" applyProtection="1">
      <alignment horizontal="left" vertical="top" wrapText="1"/>
      <protection locked="0"/>
    </xf>
    <xf numFmtId="0" fontId="58" fillId="0" borderId="125" xfId="0" applyFont="1" applyBorder="1" applyAlignment="1" applyProtection="1">
      <alignment horizontal="left" vertical="top" wrapText="1"/>
      <protection locked="0"/>
    </xf>
    <xf numFmtId="0" fontId="2" fillId="2" borderId="17"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0" fillId="11" borderId="0" xfId="0" applyFill="1" applyAlignment="1">
      <alignment horizontal="center"/>
    </xf>
    <xf numFmtId="0" fontId="0" fillId="11" borderId="128" xfId="0" applyFill="1" applyBorder="1" applyAlignment="1">
      <alignment horizontal="center"/>
    </xf>
    <xf numFmtId="0" fontId="33" fillId="11" borderId="39" xfId="0" applyFont="1" applyFill="1" applyBorder="1" applyAlignment="1">
      <alignment horizontal="left" vertical="center"/>
    </xf>
    <xf numFmtId="0" fontId="3" fillId="11" borderId="39" xfId="0" applyFont="1" applyFill="1" applyBorder="1" applyAlignment="1">
      <alignment horizontal="left" vertical="center"/>
    </xf>
    <xf numFmtId="0" fontId="0" fillId="5" borderId="0" xfId="0" applyFill="1" applyAlignment="1">
      <alignment horizontal="left" vertical="top" wrapText="1"/>
    </xf>
    <xf numFmtId="0" fontId="0" fillId="5" borderId="0" xfId="0" applyFill="1" applyAlignment="1">
      <alignment horizontal="left" vertical="top"/>
    </xf>
    <xf numFmtId="0" fontId="52" fillId="0" borderId="123" xfId="0" applyFont="1" applyBorder="1" applyAlignment="1" applyProtection="1">
      <alignment horizontal="left" vertical="top" wrapText="1"/>
      <protection locked="0"/>
    </xf>
    <xf numFmtId="0" fontId="52" fillId="0" borderId="122" xfId="0" applyFont="1" applyBorder="1" applyAlignment="1" applyProtection="1">
      <alignment horizontal="left" vertical="top" wrapText="1"/>
      <protection locked="0"/>
    </xf>
    <xf numFmtId="0" fontId="16" fillId="12" borderId="0" xfId="0" applyFont="1" applyFill="1" applyAlignment="1">
      <alignment horizontal="center" vertical="center"/>
    </xf>
    <xf numFmtId="0" fontId="18" fillId="5" borderId="15" xfId="0" applyFont="1" applyFill="1" applyBorder="1" applyAlignment="1">
      <alignment horizontal="left" vertical="top" wrapText="1"/>
    </xf>
    <xf numFmtId="0" fontId="18" fillId="5" borderId="20" xfId="0" applyFont="1" applyFill="1" applyBorder="1" applyAlignment="1">
      <alignment horizontal="left" vertical="top" wrapText="1"/>
    </xf>
    <xf numFmtId="0" fontId="18" fillId="5" borderId="25" xfId="0" applyFont="1" applyFill="1" applyBorder="1" applyAlignment="1">
      <alignment horizontal="left" vertical="top" wrapText="1"/>
    </xf>
    <xf numFmtId="0" fontId="32" fillId="9" borderId="15" xfId="0" applyFont="1" applyFill="1" applyBorder="1" applyAlignment="1">
      <alignment horizontal="center" vertical="center" wrapText="1"/>
    </xf>
    <xf numFmtId="0" fontId="18" fillId="9" borderId="20" xfId="0" applyFont="1" applyFill="1" applyBorder="1" applyAlignment="1">
      <alignment horizontal="center" vertical="center" wrapText="1"/>
    </xf>
    <xf numFmtId="0" fontId="3" fillId="0" borderId="51" xfId="0" applyFont="1" applyBorder="1" applyAlignment="1" applyProtection="1">
      <alignment horizontal="center" vertical="top" wrapText="1"/>
      <protection locked="0"/>
    </xf>
    <xf numFmtId="0" fontId="3" fillId="0" borderId="27" xfId="0" applyFont="1" applyBorder="1" applyAlignment="1" applyProtection="1">
      <alignment horizontal="center" vertical="top" wrapText="1"/>
      <protection locked="0"/>
    </xf>
    <xf numFmtId="0" fontId="40" fillId="5" borderId="12" xfId="0" applyFont="1" applyFill="1" applyBorder="1" applyAlignment="1">
      <alignment horizontal="center" vertical="center" wrapText="1"/>
    </xf>
    <xf numFmtId="0" fontId="40" fillId="5" borderId="5" xfId="0" applyFont="1" applyFill="1" applyBorder="1" applyAlignment="1">
      <alignment horizontal="center" vertical="center" wrapText="1"/>
    </xf>
    <xf numFmtId="0" fontId="18" fillId="9" borderId="15" xfId="0" applyFont="1" applyFill="1" applyBorder="1" applyAlignment="1">
      <alignment horizontal="left" vertical="center" wrapText="1" indent="1"/>
    </xf>
    <xf numFmtId="0" fontId="18" fillId="9" borderId="16" xfId="0" applyFont="1" applyFill="1" applyBorder="1" applyAlignment="1">
      <alignment horizontal="left" vertical="center" wrapText="1" indent="1"/>
    </xf>
    <xf numFmtId="0" fontId="52" fillId="0" borderId="51" xfId="0" applyFont="1" applyBorder="1" applyAlignment="1" applyProtection="1">
      <alignment horizontal="left" vertical="top" wrapText="1"/>
      <protection locked="0"/>
    </xf>
    <xf numFmtId="0" fontId="52" fillId="0" borderId="19" xfId="0" applyFont="1" applyBorder="1" applyAlignment="1" applyProtection="1">
      <alignment horizontal="left" vertical="top" wrapText="1"/>
      <protection locked="0"/>
    </xf>
    <xf numFmtId="0" fontId="18" fillId="5" borderId="40" xfId="0" applyFont="1" applyFill="1" applyBorder="1" applyAlignment="1">
      <alignment horizontal="left" vertical="top" wrapText="1"/>
    </xf>
    <xf numFmtId="0" fontId="18" fillId="5" borderId="16" xfId="0" applyFont="1" applyFill="1" applyBorder="1" applyAlignment="1">
      <alignment horizontal="left" vertical="top" wrapText="1"/>
    </xf>
    <xf numFmtId="0" fontId="52" fillId="0" borderId="121" xfId="0" applyFont="1" applyBorder="1" applyAlignment="1" applyProtection="1">
      <alignment horizontal="left" vertical="top" wrapText="1"/>
      <protection locked="0"/>
    </xf>
    <xf numFmtId="0" fontId="36" fillId="11" borderId="21" xfId="0" applyFont="1" applyFill="1" applyBorder="1" applyAlignment="1">
      <alignment horizontal="left" vertical="center" indent="1"/>
    </xf>
    <xf numFmtId="0" fontId="36" fillId="11" borderId="0" xfId="0" applyFont="1" applyFill="1" applyAlignment="1">
      <alignment horizontal="left" vertical="center" indent="1"/>
    </xf>
    <xf numFmtId="0" fontId="36" fillId="11" borderId="28" xfId="0" applyFont="1" applyFill="1" applyBorder="1" applyAlignment="1">
      <alignment horizontal="left" vertical="center" indent="1"/>
    </xf>
    <xf numFmtId="0" fontId="13" fillId="10" borderId="21" xfId="0" applyFont="1" applyFill="1" applyBorder="1" applyAlignment="1">
      <alignment horizontal="center" vertical="center"/>
    </xf>
    <xf numFmtId="0" fontId="13" fillId="10" borderId="0" xfId="0" applyFont="1" applyFill="1" applyAlignment="1">
      <alignment horizontal="center" vertical="center"/>
    </xf>
    <xf numFmtId="0" fontId="2" fillId="0" borderId="0" xfId="0" applyFont="1" applyAlignment="1">
      <alignment horizontal="left" wrapText="1" indent="1"/>
    </xf>
    <xf numFmtId="4" fontId="0" fillId="0" borderId="0" xfId="0" applyNumberFormat="1" applyAlignment="1">
      <alignment vertical="center"/>
    </xf>
    <xf numFmtId="4" fontId="2" fillId="0" borderId="0" xfId="0" applyNumberFormat="1" applyFont="1" applyAlignment="1">
      <alignment vertical="center" wrapText="1"/>
    </xf>
    <xf numFmtId="0" fontId="49" fillId="16" borderId="0" xfId="0" applyFont="1" applyFill="1" applyAlignment="1">
      <alignment horizontal="left" vertical="center"/>
    </xf>
    <xf numFmtId="164" fontId="44" fillId="16" borderId="0" xfId="0" applyNumberFormat="1" applyFont="1" applyFill="1" applyAlignment="1">
      <alignment horizontal="center" vertical="center"/>
    </xf>
    <xf numFmtId="0" fontId="53" fillId="15" borderId="68" xfId="0" applyFont="1" applyFill="1" applyBorder="1" applyAlignment="1">
      <alignment horizontal="left" vertical="center"/>
    </xf>
    <xf numFmtId="0" fontId="39" fillId="0" borderId="0" xfId="2" applyBorder="1" applyAlignment="1">
      <alignment horizontal="left" vertical="top" indent="1"/>
    </xf>
    <xf numFmtId="0" fontId="3" fillId="0" borderId="0" xfId="0" applyFont="1" applyAlignment="1">
      <alignment horizontal="left" vertical="top"/>
    </xf>
    <xf numFmtId="0" fontId="39" fillId="0" borderId="0" xfId="2" applyFill="1" applyBorder="1" applyAlignment="1">
      <alignment horizontal="left" vertical="center" indent="1"/>
    </xf>
    <xf numFmtId="0" fontId="6" fillId="0" borderId="0" xfId="0" applyFont="1" applyAlignment="1">
      <alignment horizontal="left" vertical="center" wrapText="1"/>
    </xf>
    <xf numFmtId="0" fontId="42" fillId="0" borderId="0" xfId="0" applyFont="1" applyAlignment="1">
      <alignment horizontal="left" indent="1"/>
    </xf>
    <xf numFmtId="0" fontId="0" fillId="0" borderId="0" xfId="0" applyAlignment="1">
      <alignment horizontal="center" vertical="center" wrapText="1"/>
    </xf>
    <xf numFmtId="164" fontId="0" fillId="0" borderId="91" xfId="0" applyNumberFormat="1" applyBorder="1" applyAlignment="1">
      <alignment horizontal="center" vertical="center"/>
    </xf>
    <xf numFmtId="164" fontId="0" fillId="0" borderId="92" xfId="0" applyNumberFormat="1" applyBorder="1" applyAlignment="1">
      <alignment horizontal="center" vertical="center"/>
    </xf>
    <xf numFmtId="164" fontId="0" fillId="0" borderId="96" xfId="0" applyNumberFormat="1" applyBorder="1" applyAlignment="1">
      <alignment horizontal="center" vertical="center"/>
    </xf>
    <xf numFmtId="164" fontId="0" fillId="0" borderId="97" xfId="0" applyNumberFormat="1" applyBorder="1" applyAlignment="1">
      <alignment horizontal="center" vertical="center"/>
    </xf>
    <xf numFmtId="0" fontId="0" fillId="0" borderId="0" xfId="0" applyAlignment="1">
      <alignment horizontal="left" vertical="center" indent="1"/>
    </xf>
    <xf numFmtId="0" fontId="37" fillId="16" borderId="0" xfId="0" applyFont="1" applyFill="1" applyAlignment="1">
      <alignment horizontal="left" vertical="center" indent="1"/>
    </xf>
    <xf numFmtId="0" fontId="0" fillId="0" borderId="0" xfId="0" applyAlignment="1">
      <alignment horizontal="left" vertical="center" wrapText="1" indent="1"/>
    </xf>
    <xf numFmtId="0" fontId="0" fillId="0" borderId="0" xfId="0" applyAlignment="1">
      <alignment horizontal="left" vertical="center"/>
    </xf>
    <xf numFmtId="0" fontId="49" fillId="14" borderId="0" xfId="0" applyFont="1" applyFill="1" applyAlignment="1">
      <alignment horizontal="center" vertical="center"/>
    </xf>
    <xf numFmtId="9" fontId="0" fillId="17" borderId="83" xfId="0" applyNumberFormat="1" applyFill="1" applyBorder="1" applyAlignment="1">
      <alignment horizontal="left" vertical="top"/>
    </xf>
    <xf numFmtId="9" fontId="0" fillId="17" borderId="82" xfId="0" applyNumberFormat="1" applyFill="1" applyBorder="1" applyAlignment="1">
      <alignment horizontal="left" vertical="top"/>
    </xf>
    <xf numFmtId="0" fontId="40" fillId="0" borderId="0" xfId="0" applyFont="1" applyAlignment="1">
      <alignment horizontal="center"/>
    </xf>
    <xf numFmtId="164" fontId="2" fillId="0" borderId="0" xfId="0" applyNumberFormat="1" applyFont="1" applyAlignment="1">
      <alignment horizontal="center"/>
    </xf>
    <xf numFmtId="164" fontId="2" fillId="0" borderId="61" xfId="0" applyNumberFormat="1" applyFont="1" applyBorder="1" applyAlignment="1">
      <alignment horizontal="center"/>
    </xf>
    <xf numFmtId="164" fontId="2" fillId="15" borderId="81" xfId="0" applyNumberFormat="1" applyFont="1" applyFill="1" applyBorder="1" applyAlignment="1">
      <alignment horizontal="left" vertical="top"/>
    </xf>
    <xf numFmtId="164" fontId="2" fillId="15" borderId="78" xfId="0" applyNumberFormat="1" applyFont="1" applyFill="1" applyBorder="1" applyAlignment="1">
      <alignment horizontal="left" vertical="top"/>
    </xf>
    <xf numFmtId="164" fontId="0" fillId="15" borderId="76" xfId="0" applyNumberFormat="1" applyFill="1" applyBorder="1" applyAlignment="1">
      <alignment horizontal="left"/>
    </xf>
    <xf numFmtId="164" fontId="0" fillId="15" borderId="74" xfId="0" applyNumberFormat="1" applyFill="1" applyBorder="1" applyAlignment="1">
      <alignment horizontal="left"/>
    </xf>
    <xf numFmtId="164" fontId="0" fillId="15" borderId="75" xfId="0" applyNumberFormat="1" applyFill="1" applyBorder="1" applyAlignment="1">
      <alignment horizontal="left"/>
    </xf>
    <xf numFmtId="164" fontId="0" fillId="15" borderId="72" xfId="0" applyNumberFormat="1" applyFill="1" applyBorder="1" applyAlignment="1">
      <alignment horizontal="left"/>
    </xf>
    <xf numFmtId="164" fontId="0" fillId="15" borderId="79" xfId="0" applyNumberFormat="1" applyFill="1" applyBorder="1" applyAlignment="1">
      <alignment horizontal="left"/>
    </xf>
    <xf numFmtId="164" fontId="0" fillId="15" borderId="70" xfId="0" applyNumberFormat="1" applyFill="1" applyBorder="1" applyAlignment="1">
      <alignment horizontal="left"/>
    </xf>
    <xf numFmtId="164" fontId="2" fillId="15" borderId="75" xfId="0" applyNumberFormat="1" applyFont="1" applyFill="1" applyBorder="1" applyAlignment="1">
      <alignment horizontal="left" vertical="top"/>
    </xf>
    <xf numFmtId="164" fontId="2" fillId="15" borderId="72" xfId="0" applyNumberFormat="1" applyFont="1" applyFill="1" applyBorder="1" applyAlignment="1">
      <alignment horizontal="left" vertical="top"/>
    </xf>
    <xf numFmtId="0" fontId="0" fillId="0" borderId="98" xfId="0" applyBorder="1" applyAlignment="1">
      <alignment horizontal="center" vertical="center" wrapText="1"/>
    </xf>
    <xf numFmtId="0" fontId="0" fillId="0" borderId="89" xfId="0" applyBorder="1" applyAlignment="1">
      <alignment horizontal="center" vertical="center" wrapText="1"/>
    </xf>
    <xf numFmtId="164" fontId="0" fillId="0" borderId="64" xfId="0" applyNumberFormat="1" applyBorder="1" applyAlignment="1">
      <alignment horizontal="center" vertical="center"/>
    </xf>
    <xf numFmtId="164" fontId="0" fillId="0" borderId="94" xfId="0" applyNumberFormat="1" applyBorder="1" applyAlignment="1">
      <alignment horizontal="center" vertical="center"/>
    </xf>
    <xf numFmtId="0" fontId="3" fillId="0" borderId="93" xfId="0" applyFont="1" applyBorder="1" applyAlignment="1">
      <alignment horizontal="left" vertical="top" wrapText="1" indent="1"/>
    </xf>
    <xf numFmtId="0" fontId="3" fillId="0" borderId="100" xfId="0" applyFont="1" applyBorder="1" applyAlignment="1">
      <alignment horizontal="left" vertical="top" wrapText="1" indent="1"/>
    </xf>
    <xf numFmtId="0" fontId="3" fillId="0" borderId="101" xfId="0" applyFont="1" applyBorder="1" applyAlignment="1">
      <alignment horizontal="left" vertical="top" wrapText="1" indent="1"/>
    </xf>
    <xf numFmtId="0" fontId="3" fillId="0" borderId="99" xfId="0" applyFont="1" applyBorder="1" applyAlignment="1">
      <alignment horizontal="left" vertical="top" wrapText="1" indent="1"/>
    </xf>
    <xf numFmtId="0" fontId="53" fillId="17" borderId="69" xfId="0" applyFont="1" applyFill="1" applyBorder="1" applyAlignment="1">
      <alignment horizontal="center" vertical="center"/>
    </xf>
    <xf numFmtId="0" fontId="6" fillId="0" borderId="0" xfId="0" applyFont="1" applyAlignment="1">
      <alignment horizontal="left"/>
    </xf>
    <xf numFmtId="0" fontId="55" fillId="0" borderId="0" xfId="0" applyFont="1" applyAlignment="1">
      <alignment horizontal="left" indent="1"/>
    </xf>
    <xf numFmtId="0" fontId="6" fillId="0" borderId="0" xfId="0" applyFont="1" applyAlignment="1">
      <alignment horizontal="left" vertical="center"/>
    </xf>
    <xf numFmtId="164" fontId="0" fillId="0" borderId="93" xfId="0" applyNumberFormat="1" applyBorder="1" applyAlignment="1">
      <alignment horizontal="center" vertical="center"/>
    </xf>
    <xf numFmtId="0" fontId="39" fillId="0" borderId="0" xfId="2" applyFill="1" applyBorder="1" applyAlignment="1">
      <alignment horizontal="left" indent="1"/>
    </xf>
    <xf numFmtId="0" fontId="0" fillId="0" borderId="0" xfId="0" applyAlignment="1">
      <alignment horizontal="left" indent="1"/>
    </xf>
    <xf numFmtId="0" fontId="1" fillId="0" borderId="0" xfId="0" applyFont="1" applyAlignment="1">
      <alignment horizontal="left" wrapText="1" indent="1"/>
    </xf>
    <xf numFmtId="0" fontId="49" fillId="16" borderId="63" xfId="0" applyFont="1" applyFill="1" applyBorder="1" applyAlignment="1">
      <alignment horizontal="left" vertical="center" indent="1"/>
    </xf>
    <xf numFmtId="0" fontId="49" fillId="16" borderId="63" xfId="0" applyFont="1" applyFill="1" applyBorder="1" applyAlignment="1">
      <alignment horizontal="center" vertical="center"/>
    </xf>
    <xf numFmtId="0" fontId="3" fillId="0" borderId="64" xfId="0" applyFont="1" applyBorder="1" applyAlignment="1">
      <alignment horizontal="left" vertical="top" wrapText="1" indent="1"/>
    </xf>
    <xf numFmtId="0" fontId="3" fillId="0" borderId="94" xfId="0" applyFont="1" applyBorder="1" applyAlignment="1">
      <alignment horizontal="left" vertical="top" wrapText="1" indent="1"/>
    </xf>
    <xf numFmtId="0" fontId="0" fillId="0" borderId="90" xfId="0" applyBorder="1" applyAlignment="1">
      <alignment horizontal="center" vertical="center" wrapText="1"/>
    </xf>
    <xf numFmtId="0" fontId="0" fillId="0" borderId="95" xfId="0" applyBorder="1" applyAlignment="1">
      <alignment horizontal="center" vertical="center" wrapText="1"/>
    </xf>
    <xf numFmtId="0" fontId="2" fillId="15" borderId="83" xfId="0" applyFont="1" applyFill="1" applyBorder="1" applyAlignment="1">
      <alignment horizontal="left" vertical="top"/>
    </xf>
    <xf numFmtId="0" fontId="2" fillId="15" borderId="71" xfId="0" applyFont="1" applyFill="1" applyBorder="1" applyAlignment="1">
      <alignment horizontal="left" vertical="top"/>
    </xf>
    <xf numFmtId="0" fontId="2" fillId="15" borderId="82" xfId="0" applyFont="1" applyFill="1" applyBorder="1" applyAlignment="1">
      <alignment horizontal="left" vertical="top"/>
    </xf>
    <xf numFmtId="168" fontId="0" fillId="17" borderId="86" xfId="0" applyNumberFormat="1" applyFill="1" applyBorder="1" applyAlignment="1">
      <alignment horizontal="left" vertical="top"/>
    </xf>
    <xf numFmtId="168" fontId="0" fillId="17" borderId="102" xfId="0" applyNumberFormat="1" applyFill="1" applyBorder="1" applyAlignment="1">
      <alignment horizontal="left" vertical="top"/>
    </xf>
    <xf numFmtId="4" fontId="0" fillId="0" borderId="0" xfId="0" applyNumberFormat="1" applyAlignment="1">
      <alignment horizontal="left" vertical="top"/>
    </xf>
    <xf numFmtId="0" fontId="0" fillId="9" borderId="0" xfId="0" applyFill="1" applyAlignment="1">
      <alignment horizontal="left"/>
    </xf>
    <xf numFmtId="0" fontId="0" fillId="0" borderId="0" xfId="0" applyAlignment="1">
      <alignment horizontal="left" vertical="top" wrapText="1"/>
    </xf>
    <xf numFmtId="0" fontId="38" fillId="13" borderId="0" xfId="0" applyFont="1" applyFill="1" applyAlignment="1">
      <alignment horizontal="center"/>
    </xf>
    <xf numFmtId="0" fontId="38" fillId="13" borderId="0" xfId="0" applyFont="1" applyFill="1" applyAlignment="1">
      <alignment horizontal="center" vertical="top"/>
    </xf>
    <xf numFmtId="0" fontId="38" fillId="13" borderId="0" xfId="0" applyFont="1" applyFill="1" applyAlignment="1">
      <alignment horizontal="center" vertical="top" wrapText="1"/>
    </xf>
  </cellXfs>
  <cellStyles count="3">
    <cellStyle name="Hyperlink" xfId="1" builtinId="8" customBuiltin="1"/>
    <cellStyle name="Hyperlink 2" xfId="2" xr:uid="{13F94F2D-6C3E-434B-8E3F-0A2E4AD6577A}"/>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5481D4"/>
      <color rgb="FF0B3158"/>
      <color rgb="FFE0E8F9"/>
      <color rgb="FFB6CDF1"/>
      <color rgb="FFACDFF6"/>
      <color rgb="FF8FC7F5"/>
      <color rgb="FF92CBF2"/>
      <color rgb="FFC0E1F8"/>
      <color rgb="FF7CC1F0"/>
      <color rgb="FFB7D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oetc.ca/"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oetc.ca/"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190500</xdr:colOff>
          <xdr:row>3</xdr:row>
          <xdr:rowOff>285750</xdr:rowOff>
        </xdr:from>
        <xdr:to>
          <xdr:col>13</xdr:col>
          <xdr:colOff>771525</xdr:colOff>
          <xdr:row>7</xdr:row>
          <xdr:rowOff>104775</xdr:rowOff>
        </xdr:to>
        <xdr:sp macro="" textlink="">
          <xdr:nvSpPr>
            <xdr:cNvPr id="1038" name="Check Box 14" descr="Send Invoice"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CC" mc:Ignorable="a14" a14:legacySpreadsheetColorIndex="26"/>
            </a:solidFill>
            <a:ln w="12700">
              <a:solidFill>
                <a:srgbClr val="000000" mc:Ignorable="a14" a14:legacySpreadsheetColorIndex="8"/>
              </a:solidFill>
              <a:miter lim="800000"/>
              <a:headEnd/>
              <a:tailEnd/>
            </a:ln>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Send Invoice - Our AP will Process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419100</xdr:colOff>
          <xdr:row>3</xdr:row>
          <xdr:rowOff>285750</xdr:rowOff>
        </xdr:from>
        <xdr:to>
          <xdr:col>17</xdr:col>
          <xdr:colOff>552450</xdr:colOff>
          <xdr:row>7</xdr:row>
          <xdr:rowOff>95250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E0E8F9"/>
            </a:solidFill>
            <a:ln w="12700">
              <a:solidFill>
                <a:srgbClr val="000000" mc:Ignorable="a14" a14:legacySpreadsheetColorIndex="8"/>
              </a:solidFill>
              <a:miter lim="800000"/>
              <a:headEnd/>
              <a:tailEnd/>
            </a:ln>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Pay Invoice via Credit Card</a:t>
              </a:r>
            </a:p>
          </xdr:txBody>
        </xdr:sp>
        <xdr:clientData/>
      </xdr:twoCellAnchor>
    </mc:Choice>
    <mc:Fallback/>
  </mc:AlternateContent>
  <xdr:twoCellAnchor editAs="oneCell">
    <xdr:from>
      <xdr:col>2</xdr:col>
      <xdr:colOff>9524</xdr:colOff>
      <xdr:row>2</xdr:row>
      <xdr:rowOff>9525</xdr:rowOff>
    </xdr:from>
    <xdr:to>
      <xdr:col>3</xdr:col>
      <xdr:colOff>247649</xdr:colOff>
      <xdr:row>4</xdr:row>
      <xdr:rowOff>19050</xdr:rowOff>
    </xdr:to>
    <xdr:pic>
      <xdr:nvPicPr>
        <xdr:cNvPr id="5" name="Picture 4">
          <a:hlinkClick xmlns:r="http://schemas.openxmlformats.org/officeDocument/2006/relationships" r:id="rId1"/>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2899" y="323850"/>
          <a:ext cx="390525" cy="390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74544</xdr:colOff>
      <xdr:row>48</xdr:row>
      <xdr:rowOff>41906</xdr:rowOff>
    </xdr:from>
    <xdr:to>
      <xdr:col>13</xdr:col>
      <xdr:colOff>82827</xdr:colOff>
      <xdr:row>53</xdr:row>
      <xdr:rowOff>1658</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07066" y="7860689"/>
          <a:ext cx="7015370" cy="721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72000" bIns="0" rtlCol="0" anchor="t"/>
        <a:lstStyle/>
        <a:p>
          <a:pPr lvl="0"/>
          <a:r>
            <a:rPr lang="en-CA" sz="1100" b="0" i="1">
              <a:solidFill>
                <a:schemeClr val="accent2">
                  <a:lumMod val="50000"/>
                </a:schemeClr>
              </a:solidFill>
            </a:rPr>
            <a:t>Payment due upon receipt of invoice. Late fees of 2.0%/month (26.82%</a:t>
          </a:r>
          <a:r>
            <a:rPr lang="en-CA" sz="1100" b="0" i="1" baseline="0">
              <a:solidFill>
                <a:schemeClr val="accent2">
                  <a:lumMod val="50000"/>
                </a:schemeClr>
              </a:solidFill>
            </a:rPr>
            <a:t> annum) </a:t>
          </a:r>
          <a:r>
            <a:rPr lang="en-CA" sz="1100" b="0" i="1">
              <a:solidFill>
                <a:schemeClr val="accent2">
                  <a:lumMod val="50000"/>
                </a:schemeClr>
              </a:solidFill>
            </a:rPr>
            <a:t>will accrue on overdue accounts</a:t>
          </a:r>
          <a:endParaRPr lang="en-CA" sz="900" b="0" i="1" baseline="0">
            <a:solidFill>
              <a:schemeClr val="accent2">
                <a:lumMod val="50000"/>
              </a:schemeClr>
            </a:solidFill>
          </a:endParaRPr>
        </a:p>
        <a:p>
          <a:endParaRPr lang="en-CA" sz="1100" b="0" i="1" baseline="0">
            <a:solidFill>
              <a:schemeClr val="accent2">
                <a:lumMod val="50000"/>
              </a:schemeClr>
            </a:solidFill>
          </a:endParaRPr>
        </a:p>
        <a:p>
          <a:r>
            <a:rPr lang="en-CA" sz="1100" b="0" i="1">
              <a:solidFill>
                <a:schemeClr val="accent2">
                  <a:lumMod val="50000"/>
                </a:schemeClr>
              </a:solidFill>
            </a:rPr>
            <a:t>A Regulator Upload Confirmatory email will be provided upon</a:t>
          </a:r>
          <a:r>
            <a:rPr lang="en-CA" sz="1100" b="0" i="1" baseline="0">
              <a:solidFill>
                <a:schemeClr val="accent2">
                  <a:lumMod val="50000"/>
                </a:schemeClr>
              </a:solidFill>
            </a:rPr>
            <a:t> upload and will include a</a:t>
          </a:r>
          <a:r>
            <a:rPr lang="en-CA" sz="1100" b="0" i="1">
              <a:solidFill>
                <a:schemeClr val="accent2">
                  <a:lumMod val="50000"/>
                </a:schemeClr>
              </a:solidFill>
            </a:rPr>
            <a:t> PDF</a:t>
          </a:r>
          <a:r>
            <a:rPr lang="en-CA" sz="1100" b="0" i="1" baseline="0">
              <a:solidFill>
                <a:schemeClr val="accent2">
                  <a:lumMod val="50000"/>
                </a:schemeClr>
              </a:solidFill>
            </a:rPr>
            <a:t> copy of the Course C</a:t>
          </a:r>
          <a:r>
            <a:rPr lang="en-CA" sz="1100" b="0" i="1">
              <a:solidFill>
                <a:schemeClr val="accent2">
                  <a:lumMod val="50000"/>
                </a:schemeClr>
              </a:solidFill>
            </a:rPr>
            <a:t>ompletion Certificate to the Customer Contact</a:t>
          </a:r>
          <a:r>
            <a:rPr lang="en-CA" sz="1100" b="0" i="1" baseline="0">
              <a:solidFill>
                <a:schemeClr val="accent2">
                  <a:lumMod val="50000"/>
                </a:schemeClr>
              </a:solidFill>
            </a:rPr>
            <a:t> and Operator/Course Participant.</a:t>
          </a:r>
        </a:p>
      </xdr:txBody>
    </xdr:sp>
    <xdr:clientData/>
  </xdr:twoCellAnchor>
  <xdr:twoCellAnchor editAs="oneCell">
    <xdr:from>
      <xdr:col>7</xdr:col>
      <xdr:colOff>578981</xdr:colOff>
      <xdr:row>1</xdr:row>
      <xdr:rowOff>71839</xdr:rowOff>
    </xdr:from>
    <xdr:to>
      <xdr:col>9</xdr:col>
      <xdr:colOff>406717</xdr:colOff>
      <xdr:row>5</xdr:row>
      <xdr:rowOff>168519</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099443" y="218377"/>
          <a:ext cx="1087966" cy="748777"/>
        </a:xfrm>
        <a:prstGeom prst="rect">
          <a:avLst/>
        </a:prstGeom>
      </xdr:spPr>
    </xdr:pic>
    <xdr:clientData/>
  </xdr:twoCellAnchor>
  <xdr:twoCellAnchor>
    <xdr:from>
      <xdr:col>2</xdr:col>
      <xdr:colOff>21980</xdr:colOff>
      <xdr:row>3</xdr:row>
      <xdr:rowOff>95250</xdr:rowOff>
    </xdr:from>
    <xdr:to>
      <xdr:col>6</xdr:col>
      <xdr:colOff>175846</xdr:colOff>
      <xdr:row>8</xdr:row>
      <xdr:rowOff>139212</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256442" y="512885"/>
          <a:ext cx="1868366" cy="10624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OETC Inc.</a:t>
          </a:r>
          <a:r>
            <a:rPr lang="en-CA" sz="1100"/>
            <a:t>       </a:t>
          </a:r>
        </a:p>
        <a:p>
          <a:r>
            <a:rPr lang="en-CA" sz="1100"/>
            <a:t>2271 Hwy 5 W             </a:t>
          </a:r>
        </a:p>
        <a:p>
          <a:r>
            <a:rPr lang="en-CA" sz="1100"/>
            <a:t>Troy,</a:t>
          </a:r>
          <a:r>
            <a:rPr lang="en-CA" sz="1100" baseline="0"/>
            <a:t> </a:t>
          </a:r>
          <a:r>
            <a:rPr lang="en-CA" sz="1100"/>
            <a:t>Ontario, Canada              </a:t>
          </a:r>
        </a:p>
        <a:p>
          <a:r>
            <a:rPr lang="en-CA" sz="1100"/>
            <a:t>L0R 2B0 </a:t>
          </a:r>
        </a:p>
        <a:p>
          <a:r>
            <a:rPr lang="en-CA" sz="1100"/>
            <a:t>(519) 647-1000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95250</xdr:colOff>
      <xdr:row>1</xdr:row>
      <xdr:rowOff>38100</xdr:rowOff>
    </xdr:from>
    <xdr:to>
      <xdr:col>13</xdr:col>
      <xdr:colOff>228600</xdr:colOff>
      <xdr:row>3</xdr:row>
      <xdr:rowOff>695325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106150" y="228600"/>
          <a:ext cx="6229350" cy="2705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LOG FIle:</a:t>
          </a:r>
        </a:p>
        <a:p>
          <a:r>
            <a:rPr lang="en-CA" sz="1100"/>
            <a:t>VM-May</a:t>
          </a:r>
          <a:r>
            <a:rPr lang="en-CA" sz="1100" baseline="0"/>
            <a:t> 04/21</a:t>
          </a:r>
        </a:p>
        <a:p>
          <a:r>
            <a:rPr lang="en-CA" sz="1100" baseline="0"/>
            <a:t>Updated to Verson 23 to add the Cert &amp; Lic 101. HAven't got Ont Code yet so just creating the inteligence and will need to add new ID Code when avaialble then release.</a:t>
          </a:r>
          <a:endParaRPr lang="en-CA"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mailto:admissions@oetc.ca" TargetMode="External"/><Relationship Id="rId1" Type="http://schemas.openxmlformats.org/officeDocument/2006/relationships/hyperlink" Target="https://oetc.ca/courses.ht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accounting@oetc.ca" TargetMode="External"/><Relationship Id="rId1" Type="http://schemas.openxmlformats.org/officeDocument/2006/relationships/hyperlink" Target="https://www.oetc.ca/contact.htm"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s://novascotia.ca/nse/cms/search.asp" TargetMode="External"/><Relationship Id="rId2" Type="http://schemas.openxmlformats.org/officeDocument/2006/relationships/hyperlink" Target="https://open.alberta.ca/publications/certified-water-and-wastewater-operators" TargetMode="External"/><Relationship Id="rId1" Type="http://schemas.openxmlformats.org/officeDocument/2006/relationships/hyperlink" Target="https://owwco.ca/operator-listing-report/"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B1:AA75"/>
  <sheetViews>
    <sheetView showGridLines="0" showRowColHeaders="0" showZeros="0" tabSelected="1" zoomScaleNormal="100" workbookViewId="0">
      <selection activeCell="G28" sqref="G28"/>
    </sheetView>
  </sheetViews>
  <sheetFormatPr defaultRowHeight="15" x14ac:dyDescent="0.25"/>
  <cols>
    <col min="1" max="1" width="2.7109375" customWidth="1"/>
    <col min="2" max="2" width="2.28515625" customWidth="1"/>
    <col min="3" max="3" width="2.28515625" style="47" customWidth="1"/>
    <col min="4" max="4" width="24.140625" customWidth="1"/>
    <col min="5" max="5" width="24.5703125" customWidth="1"/>
    <col min="6" max="6" width="44.42578125" customWidth="1"/>
    <col min="7" max="7" width="16.5703125" customWidth="1"/>
    <col min="8" max="8" width="15.7109375" customWidth="1"/>
    <col min="9" max="10" width="8.7109375" customWidth="1"/>
    <col min="11" max="11" width="15.7109375" customWidth="1"/>
    <col min="12" max="13" width="8.7109375" customWidth="1"/>
    <col min="14" max="14" width="15.7109375" customWidth="1"/>
    <col min="15" max="16" width="8.7109375" customWidth="1"/>
    <col min="17" max="17" width="7" style="5" customWidth="1"/>
    <col min="18" max="18" width="9.28515625" style="5" customWidth="1"/>
    <col min="19" max="19" width="10.42578125" style="4" customWidth="1"/>
    <col min="20" max="20" width="1.28515625" customWidth="1"/>
    <col min="21" max="21" width="2.28515625" customWidth="1"/>
  </cols>
  <sheetData>
    <row r="1" spans="2:27" ht="13.15" customHeight="1" x14ac:dyDescent="0.25"/>
    <row r="2" spans="2:27" ht="12" customHeight="1" x14ac:dyDescent="0.25">
      <c r="B2" s="225"/>
      <c r="C2" s="225"/>
      <c r="D2" s="225"/>
      <c r="E2" s="225"/>
      <c r="F2" s="225"/>
      <c r="G2" s="225"/>
      <c r="H2" s="225"/>
      <c r="I2" s="225"/>
      <c r="J2" s="225"/>
      <c r="K2" s="225"/>
      <c r="L2" s="225"/>
      <c r="M2" s="225"/>
      <c r="N2" s="225"/>
      <c r="O2" s="225"/>
      <c r="P2" s="225"/>
      <c r="Q2" s="225"/>
      <c r="R2" s="225"/>
      <c r="S2" s="225"/>
      <c r="T2" s="225"/>
      <c r="U2" s="225"/>
    </row>
    <row r="3" spans="2:27" ht="6" customHeight="1" thickBot="1" x14ac:dyDescent="0.3">
      <c r="B3" s="225"/>
      <c r="C3" s="245"/>
      <c r="D3" s="48"/>
      <c r="E3" s="48"/>
      <c r="F3" s="48"/>
      <c r="G3" s="48"/>
      <c r="H3" s="48"/>
      <c r="I3" s="48"/>
      <c r="J3" s="48"/>
      <c r="K3" s="48"/>
      <c r="L3" s="239" t="s">
        <v>57</v>
      </c>
      <c r="M3" s="240"/>
      <c r="N3" s="240"/>
      <c r="O3" s="240"/>
      <c r="P3" s="240"/>
      <c r="Q3" s="240"/>
      <c r="R3" s="240"/>
      <c r="S3" s="240"/>
      <c r="T3" s="241"/>
      <c r="U3" s="225"/>
    </row>
    <row r="4" spans="2:27" ht="24.6" customHeight="1" thickTop="1" thickBot="1" x14ac:dyDescent="0.3">
      <c r="B4" s="225"/>
      <c r="C4" s="245"/>
      <c r="D4" s="212" t="s">
        <v>59</v>
      </c>
      <c r="E4" s="212"/>
      <c r="F4" s="212"/>
      <c r="G4" s="178" t="s">
        <v>39</v>
      </c>
      <c r="H4" s="58"/>
      <c r="I4" s="246" t="s">
        <v>37</v>
      </c>
      <c r="J4" s="247"/>
      <c r="K4" s="50"/>
      <c r="L4" s="239"/>
      <c r="M4" s="240"/>
      <c r="N4" s="240"/>
      <c r="O4" s="240"/>
      <c r="P4" s="240"/>
      <c r="Q4" s="240"/>
      <c r="R4" s="240"/>
      <c r="S4" s="240"/>
      <c r="T4" s="241"/>
      <c r="U4" s="225"/>
    </row>
    <row r="5" spans="2:27" ht="15" customHeight="1" thickTop="1" x14ac:dyDescent="0.25">
      <c r="B5" s="225"/>
      <c r="C5" s="245"/>
      <c r="D5" s="222" t="s">
        <v>35</v>
      </c>
      <c r="E5" s="222"/>
      <c r="F5" s="222"/>
      <c r="G5" s="222"/>
      <c r="H5" s="51" t="s">
        <v>33</v>
      </c>
      <c r="I5" s="224" t="s">
        <v>28</v>
      </c>
      <c r="J5" s="224"/>
      <c r="K5" s="224"/>
      <c r="L5" s="239"/>
      <c r="M5" s="240"/>
      <c r="N5" s="240"/>
      <c r="O5" s="240"/>
      <c r="P5" s="240"/>
      <c r="Q5" s="240"/>
      <c r="R5" s="240"/>
      <c r="S5" s="240"/>
      <c r="T5" s="241"/>
      <c r="U5" s="225"/>
      <c r="X5" s="217"/>
      <c r="Y5" s="217"/>
      <c r="Z5" s="217"/>
      <c r="AA5" s="217"/>
    </row>
    <row r="6" spans="2:27" ht="15" customHeight="1" x14ac:dyDescent="0.25">
      <c r="B6" s="225"/>
      <c r="C6" s="245"/>
      <c r="D6" s="222"/>
      <c r="E6" s="222"/>
      <c r="F6" s="222"/>
      <c r="G6" s="222"/>
      <c r="H6" s="52" t="s">
        <v>32</v>
      </c>
      <c r="I6" s="223" t="s">
        <v>29</v>
      </c>
      <c r="J6" s="223"/>
      <c r="K6" s="53"/>
      <c r="L6" s="239"/>
      <c r="M6" s="240"/>
      <c r="N6" s="240"/>
      <c r="O6" s="240"/>
      <c r="P6" s="240"/>
      <c r="Q6" s="240"/>
      <c r="R6" s="240"/>
      <c r="S6" s="240"/>
      <c r="T6" s="241"/>
      <c r="U6" s="225"/>
    </row>
    <row r="7" spans="2:27" ht="15" customHeight="1" x14ac:dyDescent="0.25">
      <c r="B7" s="225"/>
      <c r="C7" s="245"/>
      <c r="D7" s="222"/>
      <c r="E7" s="222"/>
      <c r="F7" s="222"/>
      <c r="G7" s="222"/>
      <c r="H7" s="242" t="s">
        <v>38</v>
      </c>
      <c r="I7" s="242"/>
      <c r="J7" s="242"/>
      <c r="K7" s="242"/>
      <c r="L7" s="239"/>
      <c r="M7" s="240"/>
      <c r="N7" s="240"/>
      <c r="O7" s="240"/>
      <c r="P7" s="240"/>
      <c r="Q7" s="240"/>
      <c r="R7" s="240"/>
      <c r="S7" s="240"/>
      <c r="T7" s="241"/>
      <c r="U7" s="225"/>
    </row>
    <row r="8" spans="2:27" ht="15" customHeight="1" x14ac:dyDescent="0.25">
      <c r="B8" s="225"/>
      <c r="C8" s="245"/>
      <c r="D8" s="222" t="s">
        <v>1185</v>
      </c>
      <c r="E8" s="222"/>
      <c r="F8" s="222"/>
      <c r="G8" s="222"/>
      <c r="H8" s="52"/>
      <c r="I8" s="248"/>
      <c r="J8" s="248"/>
      <c r="K8" s="248"/>
      <c r="L8" s="239"/>
      <c r="M8" s="240"/>
      <c r="N8" s="240"/>
      <c r="O8" s="240"/>
      <c r="P8" s="240"/>
      <c r="Q8" s="240"/>
      <c r="R8" s="240"/>
      <c r="S8" s="240"/>
      <c r="T8" s="241"/>
      <c r="U8" s="225"/>
    </row>
    <row r="9" spans="2:27" ht="21" customHeight="1" x14ac:dyDescent="0.25">
      <c r="B9" s="225"/>
      <c r="C9" s="245"/>
      <c r="D9" s="222"/>
      <c r="E9" s="222"/>
      <c r="F9" s="222"/>
      <c r="G9" s="222"/>
      <c r="H9" s="243" t="s">
        <v>54</v>
      </c>
      <c r="I9" s="243"/>
      <c r="J9" s="244" t="s">
        <v>30</v>
      </c>
      <c r="K9" s="244"/>
      <c r="L9" s="237" t="s">
        <v>1193</v>
      </c>
      <c r="M9" s="206">
        <f>R61</f>
        <v>0</v>
      </c>
      <c r="N9" s="208" t="s">
        <v>1192</v>
      </c>
      <c r="O9" s="209"/>
      <c r="P9" s="210">
        <f>S61</f>
        <v>0</v>
      </c>
      <c r="Q9" s="210"/>
      <c r="R9" s="210"/>
      <c r="S9" s="211"/>
      <c r="T9" s="241"/>
      <c r="U9" s="225"/>
    </row>
    <row r="10" spans="2:27" ht="4.9000000000000004" customHeight="1" x14ac:dyDescent="0.25">
      <c r="B10" s="225"/>
      <c r="C10" s="245"/>
      <c r="D10" s="54"/>
      <c r="E10" s="54"/>
      <c r="F10" s="54"/>
      <c r="G10" s="54"/>
      <c r="H10" s="54"/>
      <c r="I10" s="54"/>
      <c r="J10" s="54"/>
      <c r="K10" s="55"/>
      <c r="L10" s="238"/>
      <c r="M10" s="207"/>
      <c r="N10" s="208"/>
      <c r="O10" s="209"/>
      <c r="P10" s="210"/>
      <c r="Q10" s="210"/>
      <c r="R10" s="210"/>
      <c r="S10" s="211"/>
      <c r="T10" s="241"/>
      <c r="U10" s="225"/>
    </row>
    <row r="11" spans="2:27" ht="6" customHeight="1" x14ac:dyDescent="0.25">
      <c r="B11" s="225"/>
      <c r="C11" s="245"/>
      <c r="D11" s="220"/>
      <c r="E11" s="220"/>
      <c r="F11" s="220"/>
      <c r="G11" s="220"/>
      <c r="H11" s="220"/>
      <c r="I11" s="220"/>
      <c r="J11" s="220"/>
      <c r="K11" s="220"/>
      <c r="L11" s="220"/>
      <c r="M11" s="220"/>
      <c r="N11" s="220"/>
      <c r="O11" s="220"/>
      <c r="P11" s="220"/>
      <c r="Q11" s="220"/>
      <c r="R11" s="220"/>
      <c r="S11" s="221"/>
      <c r="T11" s="241"/>
      <c r="U11" s="225"/>
    </row>
    <row r="12" spans="2:27" s="27" customFormat="1" ht="13.9" customHeight="1" x14ac:dyDescent="0.2">
      <c r="B12" s="225"/>
      <c r="C12" s="245"/>
      <c r="D12" s="218" t="s">
        <v>56</v>
      </c>
      <c r="E12" s="218"/>
      <c r="F12" s="218"/>
      <c r="G12" s="218"/>
      <c r="H12" s="218"/>
      <c r="I12" s="218"/>
      <c r="J12" s="218"/>
      <c r="K12" s="218"/>
      <c r="L12" s="218"/>
      <c r="M12" s="218"/>
      <c r="N12" s="218"/>
      <c r="O12" s="218"/>
      <c r="P12" s="218"/>
      <c r="Q12" s="218"/>
      <c r="R12" s="218"/>
      <c r="S12" s="219"/>
      <c r="T12" s="241"/>
      <c r="U12" s="225"/>
    </row>
    <row r="13" spans="2:27" s="28" customFormat="1" ht="30" customHeight="1" x14ac:dyDescent="0.25">
      <c r="B13" s="225"/>
      <c r="C13" s="245"/>
      <c r="D13" s="65" t="s">
        <v>1201</v>
      </c>
      <c r="E13" s="66" t="s">
        <v>20</v>
      </c>
      <c r="F13" s="273" t="s">
        <v>34</v>
      </c>
      <c r="G13" s="274"/>
      <c r="H13" s="66" t="s">
        <v>1184</v>
      </c>
      <c r="I13" s="175" t="s">
        <v>1164</v>
      </c>
      <c r="J13" s="267" t="s">
        <v>1200</v>
      </c>
      <c r="K13" s="268"/>
      <c r="L13" s="277" t="s">
        <v>52</v>
      </c>
      <c r="M13" s="278"/>
      <c r="N13" s="264" t="s">
        <v>53</v>
      </c>
      <c r="O13" s="278"/>
      <c r="P13" s="264" t="s">
        <v>31</v>
      </c>
      <c r="Q13" s="265"/>
      <c r="R13" s="265"/>
      <c r="S13" s="266"/>
      <c r="T13" s="241"/>
      <c r="U13" s="225"/>
    </row>
    <row r="14" spans="2:27" s="38" customFormat="1" ht="27" customHeight="1" thickBot="1" x14ac:dyDescent="0.3">
      <c r="B14" s="225"/>
      <c r="C14" s="245"/>
      <c r="D14" s="189"/>
      <c r="E14" s="190"/>
      <c r="F14" s="275"/>
      <c r="G14" s="276"/>
      <c r="H14" s="190"/>
      <c r="I14" s="191"/>
      <c r="J14" s="269"/>
      <c r="K14" s="270"/>
      <c r="L14" s="279"/>
      <c r="M14" s="262"/>
      <c r="N14" s="261"/>
      <c r="O14" s="262"/>
      <c r="P14" s="249"/>
      <c r="Q14" s="250"/>
      <c r="R14" s="250"/>
      <c r="S14" s="251"/>
      <c r="T14" s="241"/>
      <c r="U14" s="225"/>
    </row>
    <row r="15" spans="2:27" s="11" customFormat="1" ht="28.15" customHeight="1" x14ac:dyDescent="0.25">
      <c r="B15" s="225"/>
      <c r="C15" s="245"/>
      <c r="D15" s="201" t="s">
        <v>21</v>
      </c>
      <c r="E15" s="202"/>
      <c r="F15" s="203"/>
      <c r="G15" s="204"/>
      <c r="H15" s="204"/>
      <c r="I15" s="204"/>
      <c r="J15" s="204"/>
      <c r="K15" s="205"/>
      <c r="L15" s="213" t="s">
        <v>1198</v>
      </c>
      <c r="M15" s="214"/>
      <c r="N15" s="214" t="s">
        <v>40</v>
      </c>
      <c r="O15" s="214"/>
      <c r="P15" s="214" t="s">
        <v>1199</v>
      </c>
      <c r="Q15" s="214"/>
      <c r="R15" s="214"/>
      <c r="S15" s="215"/>
      <c r="T15" s="241"/>
      <c r="U15" s="225"/>
    </row>
    <row r="16" spans="2:27" s="38" customFormat="1" ht="27" customHeight="1" thickBot="1" x14ac:dyDescent="0.3">
      <c r="B16" s="225"/>
      <c r="C16" s="245"/>
      <c r="D16" s="197"/>
      <c r="E16" s="198"/>
      <c r="F16" s="199"/>
      <c r="G16" s="199"/>
      <c r="H16" s="199"/>
      <c r="I16" s="199"/>
      <c r="J16" s="199"/>
      <c r="K16" s="200"/>
      <c r="L16" s="197"/>
      <c r="M16" s="193"/>
      <c r="N16" s="192"/>
      <c r="O16" s="193"/>
      <c r="P16" s="194"/>
      <c r="Q16" s="195"/>
      <c r="R16" s="195"/>
      <c r="S16" s="196"/>
      <c r="T16" s="241"/>
      <c r="U16" s="225"/>
    </row>
    <row r="17" spans="2:26" s="29" customFormat="1" ht="6" customHeight="1" thickTop="1" x14ac:dyDescent="0.25">
      <c r="B17" s="225"/>
      <c r="C17" s="245"/>
      <c r="D17" s="283"/>
      <c r="E17" s="284"/>
      <c r="F17" s="284"/>
      <c r="G17" s="284"/>
      <c r="H17" s="284"/>
      <c r="I17" s="284"/>
      <c r="J17" s="284"/>
      <c r="K17" s="284"/>
      <c r="L17" s="284"/>
      <c r="M17" s="284"/>
      <c r="N17" s="284"/>
      <c r="O17" s="284"/>
      <c r="P17" s="284"/>
      <c r="Q17" s="284"/>
      <c r="R17" s="284"/>
      <c r="S17" s="284"/>
      <c r="T17" s="241"/>
      <c r="U17" s="225"/>
    </row>
    <row r="18" spans="2:26" s="27" customFormat="1" ht="14.45" customHeight="1" thickBot="1" x14ac:dyDescent="0.25">
      <c r="B18" s="225"/>
      <c r="C18" s="245"/>
      <c r="D18" s="280" t="s">
        <v>55</v>
      </c>
      <c r="E18" s="281"/>
      <c r="F18" s="281"/>
      <c r="G18" s="281"/>
      <c r="H18" s="281"/>
      <c r="I18" s="281"/>
      <c r="J18" s="281"/>
      <c r="K18" s="281"/>
      <c r="L18" s="281"/>
      <c r="M18" s="281"/>
      <c r="N18" s="281"/>
      <c r="O18" s="281"/>
      <c r="P18" s="281"/>
      <c r="Q18" s="281"/>
      <c r="R18" s="281"/>
      <c r="S18" s="282"/>
      <c r="T18" s="241"/>
      <c r="U18" s="225"/>
    </row>
    <row r="19" spans="2:26" ht="25.15" customHeight="1" thickBot="1" x14ac:dyDescent="0.3">
      <c r="B19" s="225"/>
      <c r="C19" s="245"/>
      <c r="D19" s="235" t="s">
        <v>1171</v>
      </c>
      <c r="E19" s="271" t="s">
        <v>1172</v>
      </c>
      <c r="F19" s="271" t="s">
        <v>19</v>
      </c>
      <c r="G19" s="259" t="s">
        <v>1186</v>
      </c>
      <c r="H19" s="226" t="s">
        <v>0</v>
      </c>
      <c r="I19" s="227"/>
      <c r="J19" s="228"/>
      <c r="K19" s="229" t="s">
        <v>1</v>
      </c>
      <c r="L19" s="230"/>
      <c r="M19" s="231"/>
      <c r="N19" s="252" t="s">
        <v>2</v>
      </c>
      <c r="O19" s="253"/>
      <c r="P19" s="254"/>
      <c r="Q19" s="232"/>
      <c r="R19" s="233"/>
      <c r="S19" s="234"/>
      <c r="T19" s="241"/>
      <c r="U19" s="225"/>
    </row>
    <row r="20" spans="2:26" s="1" customFormat="1" ht="30" customHeight="1" thickBot="1" x14ac:dyDescent="0.3">
      <c r="B20" s="225"/>
      <c r="C20" s="245"/>
      <c r="D20" s="236"/>
      <c r="E20" s="272"/>
      <c r="F20" s="272"/>
      <c r="G20" s="260"/>
      <c r="H20" s="34" t="s">
        <v>17</v>
      </c>
      <c r="I20" s="25" t="s">
        <v>36</v>
      </c>
      <c r="J20" s="26" t="s">
        <v>1196</v>
      </c>
      <c r="K20" s="35" t="s">
        <v>17</v>
      </c>
      <c r="L20" s="36" t="s">
        <v>36</v>
      </c>
      <c r="M20" s="37" t="s">
        <v>1196</v>
      </c>
      <c r="N20" s="22" t="s">
        <v>17</v>
      </c>
      <c r="O20" s="23" t="s">
        <v>36</v>
      </c>
      <c r="P20" s="24" t="s">
        <v>1196</v>
      </c>
      <c r="Q20" s="182" t="s">
        <v>16</v>
      </c>
      <c r="R20" s="183" t="s">
        <v>1194</v>
      </c>
      <c r="S20" s="184" t="s">
        <v>1197</v>
      </c>
      <c r="T20" s="241"/>
      <c r="U20" s="225"/>
    </row>
    <row r="21" spans="2:26" ht="14.1" customHeight="1" x14ac:dyDescent="0.25">
      <c r="B21" s="225"/>
      <c r="C21" s="56">
        <v>1</v>
      </c>
      <c r="D21" s="41"/>
      <c r="E21" s="20"/>
      <c r="F21" s="146"/>
      <c r="G21" s="21"/>
      <c r="H21" s="18"/>
      <c r="I21" s="7" t="str">
        <f>IF(H21="","",IF(H21=DropDowns!$B$3,DropDowns!$E$3,IF(H21=DropDowns!$B$4,DropDowns!$E$4,IF(H21=DropDowns!$B$5,DropDowns!$E$5,IF(H21=DropDowns!$B$6,DropDowns!$E$6,IF(H21=DropDowns!$B$7,DropDowns!$E$7,IF(H21=DropDowns!$B$8,DropDowns!$E$8,IF(H21=DropDowns!$B$9,DropDowns!$E$9,IF(H21=DropDowns!$B$10,DropDowns!$E$10,IF(H21=DropDowns!$B$11,DropDowns!$E$11,IF(H21=DropDowns!$B$12,DropDowns!$E$12,IF(H21=DropDowns!$B$13,DropDowns!$E$13,IF(H21=DropDowns!$B$14,DropDowns!$E$14,IF(H21=DropDowns!$B$15,DropDowns!$E$15,IF(H21=DropDowns!$B$16,DropDowns!$E$16,IF(H21=DropDowns!$B$17,DropDowns!$E$17,IF(H21=DropDowns!$B$18,DropDowns!$E$18,IF(H21=DropDowns!$B$19,DropDowns!$E$19,IF(H21=DropDowns!$B$20,DropDowns!$E$20)))))))))))))))))))</f>
        <v/>
      </c>
      <c r="J21" s="8" t="str">
        <f>IF(H21="","",IF(H21=DropDowns!$B$3,DropDowns!$F$3,IF(H21=DropDowns!$B$4,DropDowns!$F$4,IF(H21=DropDowns!$B$5,DropDowns!$F$5,IF(H21=DropDowns!$B$6,DropDowns!$F$6,IF(H21=DropDowns!$B$7,DropDowns!$F$7,IF(H21=DropDowns!$B$8,DropDowns!$F$8,IF(H21=DropDowns!$B$9,DropDowns!$F$9,IF(H21=DropDowns!$B$10,DropDowns!$F$10,IF(H21=DropDowns!$B$11,DropDowns!$F$11,IF(H21=DropDowns!$B$12,DropDowns!$F$12,IF(H21=DropDowns!$B$13,DropDowns!$F$13,IF(H21=DropDowns!$B$14,DropDowns!$F$14,IF(H21=DropDowns!$B$15,DropDowns!$F$15,IF(H21=DropDowns!$B$16,DropDowns!$F$16,IF(H21=DropDowns!$B$17,DropDowns!$F$17,IF(H21=DropDowns!$B$18,DropDowns!$F$18,IF(H21=DropDowns!$B$19,DropDowns!$F$19,IF(H21=DropDowns!$B$20,DropDowns!$F$20)))))))))))))))))))</f>
        <v/>
      </c>
      <c r="K21" s="19"/>
      <c r="L21" s="9" t="str">
        <f>IF(K21="","",IF(K21=DropDowns!$B$3,DropDowns!$E$3,IF(K21=DropDowns!$B$4,DropDowns!$E$4,IF(K21=DropDowns!$B$5,DropDowns!$E$5,IF(K21=DropDowns!$B$6,DropDowns!$E$6,IF(K21=DropDowns!$B$7,DropDowns!$E$7,IF(K21=DropDowns!$B$8,DropDowns!$E$8,IF(K21=DropDowns!$B$9,DropDowns!$E$9,IF(K21=DropDowns!$B$10,DropDowns!$E$10,IF(K21=DropDowns!$B$11,DropDowns!$E$11,IF(K21=DropDowns!$B$12,DropDowns!$E$12,IF(K21=DropDowns!$B$13,DropDowns!$E$13,IF(K21=DropDowns!$B$14,DropDowns!$E$14,IF(K21=DropDowns!$B$15,DropDowns!$E$15,IF(K21=DropDowns!$B$16,DropDowns!$E$16,IF(K21=DropDowns!$B$17,DropDowns!$E$17,IF(K21=DropDowns!$B$18,DropDowns!$E$18,IF(K21=DropDowns!$B$19,DropDowns!$E$19,IF(K21=DropDowns!$B$20,DropDowns!$E$20)))))))))))))))))))</f>
        <v/>
      </c>
      <c r="M21" s="10" t="str">
        <f>IF(K21="","",IF(K21=DropDowns!$B$3,DropDowns!$F$3,IF(K21=DropDowns!$B$4,DropDowns!$F$4,IF(K21=DropDowns!$B$5,DropDowns!$F$5,IF(K21=DropDowns!$B$6,DropDowns!$F$6,IF(K21=DropDowns!$B$7,DropDowns!$F$7,IF(K21=DropDowns!$B$8,DropDowns!$F$8,IF(K21=DropDowns!$B$9,DropDowns!$F$9,IF(K21=DropDowns!$B$10,DropDowns!$F$10,IF(K21=DropDowns!$B$11,DropDowns!$F$11,IF(K21=DropDowns!$B$12,DropDowns!$F$12,IF(K21=DropDowns!$B$13,DropDowns!$F$13,IF(K21=DropDowns!$B$14,DropDowns!$F$14,IF(K21=DropDowns!$B$15,DropDowns!$F$15,IF(K21=DropDowns!$B$16,DropDowns!$F$16,IF(K21=DropDowns!$B$17,DropDowns!$F$17,IF(K21=DropDowns!$B$18,DropDowns!$F$18,IF(K21=DropDowns!$B$19,DropDowns!$F$19,IF(K21=DropDowns!$B$20,DropDowns!$F$20)))))))))))))))))))</f>
        <v/>
      </c>
      <c r="N21" s="33"/>
      <c r="O21" s="12" t="str">
        <f>IF(N21="","",IF(N21=DropDowns!$B$3,DropDowns!$E$3,IF(N21=DropDowns!$B$4,DropDowns!$E$4,IF(N21=DropDowns!$B$5,DropDowns!$E$5,IF(N21=DropDowns!$B$6,DropDowns!$E$6,IF(N21=DropDowns!$B$7,DropDowns!$E$7,IF(N21=DropDowns!$B$8,DropDowns!$E$8,IF(N21=DropDowns!$B$9,DropDowns!$E$9,IF(N21=DropDowns!$B$10,DropDowns!$E$10,IF(N21=DropDowns!$B$11,DropDowns!$E$11,IF(N21=DropDowns!$B$12,DropDowns!$E$12,IF(N21=DropDowns!$B$13,DropDowns!$E$13,IF(N21=DropDowns!$B$14,DropDowns!$E$14,IF(N21=DropDowns!$B$15,DropDowns!$E$15,IF(N21=DropDowns!$B$16,DropDowns!$E$16,IF(N21=DropDowns!$B$17,DropDowns!$E$17,IF(N21=DropDowns!$B$18,DropDowns!$E$18,IF(N21=DropDowns!$B$19,DropDowns!$E$19,IF(N21=DropDowns!$B$20,DropDowns!$E$20)))))))))))))))))))</f>
        <v/>
      </c>
      <c r="P21" s="39" t="str">
        <f>IF(N21="","",IF(N21=DropDowns!$B$3,DropDowns!$F$3,IF(N21=DropDowns!$B$4,DropDowns!$F$4,IF(N21=DropDowns!$B$5,DropDowns!$F$5,IF(N21=DropDowns!$B$6,DropDowns!$F$6,IF(N21=DropDowns!$B$7,DropDowns!$F$7,IF(N21=DropDowns!$B$8,DropDowns!$F$8,IF(N21=DropDowns!$B$9,DropDowns!$F$9,IF(N21=DropDowns!$B$10,DropDowns!$F$10,IF(N21=DropDowns!$B$11,DropDowns!$F$11,IF(N21=DropDowns!$B$12,DropDowns!$F$12,IF(N21=DropDowns!$B$13,DropDowns!$F$13,IF(N21=DropDowns!$B$14,DropDowns!$F$14,IF(N21=DropDowns!$B$15,DropDowns!$F$15,IF(N21=DropDowns!$B$16,DropDowns!$F$16,IF(N21=DropDowns!$B$17,DropDowns!$F$17,IF(N21=DropDowns!$B$18,DropDowns!$F$18,IF(N21=DropDowns!$B$19,DropDowns!$F$19,IF(N21=DropDowns!$B$20,DropDowns!$F$20)))))))))))))))))))</f>
        <v/>
      </c>
      <c r="Q21" s="185">
        <f t="shared" ref="Q21" si="0">SUM(I21,L21,O21)</f>
        <v>0</v>
      </c>
      <c r="R21" s="186">
        <f>(SUM(J21,M21,P21))*0.13</f>
        <v>0</v>
      </c>
      <c r="S21" s="187">
        <f>(SUM(J21,M21,P21))+R21</f>
        <v>0</v>
      </c>
      <c r="T21" s="241"/>
      <c r="U21" s="225"/>
      <c r="W21" s="31"/>
      <c r="X21" s="31"/>
      <c r="Y21" s="31"/>
      <c r="Z21" s="31"/>
    </row>
    <row r="22" spans="2:26" ht="14.1" customHeight="1" x14ac:dyDescent="0.25">
      <c r="B22" s="225"/>
      <c r="C22" s="56">
        <v>2</v>
      </c>
      <c r="D22" s="41"/>
      <c r="E22" s="20"/>
      <c r="F22" s="146"/>
      <c r="G22" s="21"/>
      <c r="H22" s="18"/>
      <c r="I22" s="7" t="str">
        <f>IF(H22="","",IF(H22=DropDowns!$B$3,DropDowns!$E$3,IF(H22=DropDowns!$B$4,DropDowns!$E$4,IF(H22=DropDowns!$B$5,DropDowns!$E$5,IF(H22=DropDowns!$B$6,DropDowns!$E$6,IF(H22=DropDowns!$B$7,DropDowns!$E$7,IF(H22=DropDowns!$B$8,DropDowns!$E$8,IF(H22=DropDowns!$B$9,DropDowns!$E$9,IF(H22=DropDowns!$B$10,DropDowns!$E$10,IF(H22=DropDowns!$B$11,DropDowns!$E$11,IF(H22=DropDowns!$B$12,DropDowns!$E$12,IF(H22=DropDowns!$B$13,DropDowns!$E$13,IF(H22=DropDowns!$B$14,DropDowns!$E$14,IF(H22=DropDowns!$B$15,DropDowns!$E$15,IF(H22=DropDowns!$B$16,DropDowns!$E$16,IF(H22=DropDowns!$B$17,DropDowns!$E$17,IF(H22=DropDowns!$B$18,DropDowns!$E$18,IF(H22=DropDowns!$B$19,DropDowns!$E$19,IF(H22=DropDowns!$B$20,DropDowns!$E$20)))))))))))))))))))</f>
        <v/>
      </c>
      <c r="J22" s="8" t="str">
        <f>IF(H22="","",IF(H22=DropDowns!$B$3,DropDowns!$F$3,IF(H22=DropDowns!$B$4,DropDowns!$F$4,IF(H22=DropDowns!$B$5,DropDowns!$F$5,IF(H22=DropDowns!$B$6,DropDowns!$F$6,IF(H22=DropDowns!$B$7,DropDowns!$F$7,IF(H22=DropDowns!$B$8,DropDowns!$F$8,IF(H22=DropDowns!$B$9,DropDowns!$F$9,IF(H22=DropDowns!$B$10,DropDowns!$F$10,IF(H22=DropDowns!$B$11,DropDowns!$F$11,IF(H22=DropDowns!$B$12,DropDowns!$F$12,IF(H22=DropDowns!$B$13,DropDowns!$F$13,IF(H22=DropDowns!$B$14,DropDowns!$F$14,IF(H22=DropDowns!$B$15,DropDowns!$F$15,IF(H22=DropDowns!$B$16,DropDowns!$F$16,IF(H22=DropDowns!$B$17,DropDowns!$F$17,IF(H22=DropDowns!$B$18,DropDowns!$F$18,IF(H22=DropDowns!$B$19,DropDowns!$F$19,IF(H22=DropDowns!$B$20,DropDowns!$F$20)))))))))))))))))))</f>
        <v/>
      </c>
      <c r="K22" s="19"/>
      <c r="L22" s="9" t="str">
        <f>IF(K22="","",IF(K22=DropDowns!$B$3,DropDowns!$E$3,IF(K22=DropDowns!$B$4,DropDowns!$E$4,IF(K22=DropDowns!$B$5,DropDowns!$E$5,IF(K22=DropDowns!$B$6,DropDowns!$E$6,IF(K22=DropDowns!$B$7,DropDowns!$E$7,IF(K22=DropDowns!$B$8,DropDowns!$E$8,IF(K22=DropDowns!$B$9,DropDowns!$E$9,IF(K22=DropDowns!$B$10,DropDowns!$E$10,IF(K22=DropDowns!$B$11,DropDowns!$E$11,IF(K22=DropDowns!$B$12,DropDowns!$E$12,IF(K22=DropDowns!$B$13,DropDowns!$E$13,IF(K22=DropDowns!$B$14,DropDowns!$E$14,IF(K22=DropDowns!$B$15,DropDowns!$E$15,IF(K22=DropDowns!$B$16,DropDowns!$E$16,IF(K22=DropDowns!$B$17,DropDowns!$E$17,IF(K22=DropDowns!$B$18,DropDowns!$E$18,IF(K22=DropDowns!$B$19,DropDowns!$E$19,IF(K22=DropDowns!$B$20,DropDowns!$E$20)))))))))))))))))))</f>
        <v/>
      </c>
      <c r="M22" s="10" t="str">
        <f>IF(K22="","",IF(K22=DropDowns!$B$3,DropDowns!$F$3,IF(K22=DropDowns!$B$4,DropDowns!$F$4,IF(K22=DropDowns!$B$5,DropDowns!$F$5,IF(K22=DropDowns!$B$6,DropDowns!$F$6,IF(K22=DropDowns!$B$7,DropDowns!$F$7,IF(K22=DropDowns!$B$8,DropDowns!$F$8,IF(K22=DropDowns!$B$9,DropDowns!$F$9,IF(K22=DropDowns!$B$10,DropDowns!$F$10,IF(K22=DropDowns!$B$11,DropDowns!$F$11,IF(K22=DropDowns!$B$12,DropDowns!$F$12,IF(K22=DropDowns!$B$13,DropDowns!$F$13,IF(K22=DropDowns!$B$14,DropDowns!$F$14,IF(K22=DropDowns!$B$15,DropDowns!$F$15,IF(K22=DropDowns!$B$16,DropDowns!$F$16,IF(K22=DropDowns!$B$17,DropDowns!$F$17,IF(K22=DropDowns!$B$18,DropDowns!$F$18,IF(K22=DropDowns!$B$19,DropDowns!$F$19,IF(K22=DropDowns!$B$20,DropDowns!$F$20)))))))))))))))))))</f>
        <v/>
      </c>
      <c r="N22" s="30"/>
      <c r="O22" s="12" t="str">
        <f>IF(N22="","",IF(N22=DropDowns!$B$3,DropDowns!$E$3,IF(N22=DropDowns!$B$4,DropDowns!$E$4,IF(N22=DropDowns!$B$5,DropDowns!$E$5,IF(N22=DropDowns!$B$6,DropDowns!$E$6,IF(N22=DropDowns!$B$7,DropDowns!$E$7,IF(N22=DropDowns!$B$8,DropDowns!$E$8,IF(N22=DropDowns!$B$9,DropDowns!$E$9,IF(N22=DropDowns!$B$10,DropDowns!$E$10,IF(N22=DropDowns!$B$11,DropDowns!$E$11,IF(N22=DropDowns!$B$12,DropDowns!$E$12,IF(N22=DropDowns!$B$13,DropDowns!$E$13,IF(N22=DropDowns!$B$14,DropDowns!$E$14,IF(N22=DropDowns!$B$15,DropDowns!$E$15,IF(N22=DropDowns!$B$16,DropDowns!$E$16,IF(N22=DropDowns!$B$17,DropDowns!$E$17,IF(N22=DropDowns!$B$18,DropDowns!$E$18,IF(N22=DropDowns!$B$19,DropDowns!$E$19,IF(N22=DropDowns!$B$20,DropDowns!$E$20)))))))))))))))))))</f>
        <v/>
      </c>
      <c r="P22" s="39" t="str">
        <f>IF(N22="","",IF(N22=DropDowns!$B$3,DropDowns!$F$3,IF(N22=DropDowns!$B$4,DropDowns!$F$4,IF(N22=DropDowns!$B$5,DropDowns!$F$5,IF(N22=DropDowns!$B$6,DropDowns!$F$6,IF(N22=DropDowns!$B$7,DropDowns!$F$7,IF(N22=DropDowns!$B$8,DropDowns!$F$8,IF(N22=DropDowns!$B$9,DropDowns!$F$9,IF(N22=DropDowns!$B$10,DropDowns!$F$10,IF(N22=DropDowns!$B$11,DropDowns!$F$11,IF(N22=DropDowns!$B$12,DropDowns!$F$12,IF(N22=DropDowns!$B$13,DropDowns!$F$13,IF(N22=DropDowns!$B$14,DropDowns!$F$14,IF(N22=DropDowns!$B$15,DropDowns!$F$15,IF(N22=DropDowns!$B$16,DropDowns!$F$16,IF(N22=DropDowns!$B$17,DropDowns!$F$17,IF(N22=DropDowns!$B$18,DropDowns!$F$18,IF(N22=DropDowns!$B$19,DropDowns!$F$19,IF(N22=DropDowns!$B$20,DropDowns!$F$20)))))))))))))))))))</f>
        <v/>
      </c>
      <c r="Q22" s="40">
        <f t="shared" ref="Q22:Q60" si="1">SUM(I22,L22,O22)</f>
        <v>0</v>
      </c>
      <c r="R22" s="180">
        <f>(SUM(J22,M22,P22))*0.13</f>
        <v>0</v>
      </c>
      <c r="S22" s="188">
        <f>(SUM(J22,M22,P22))+R22</f>
        <v>0</v>
      </c>
      <c r="T22" s="241"/>
      <c r="U22" s="225"/>
      <c r="W22" s="32"/>
      <c r="X22" s="32"/>
      <c r="Y22" s="32"/>
      <c r="Z22" s="32"/>
    </row>
    <row r="23" spans="2:26" ht="14.1" customHeight="1" x14ac:dyDescent="0.25">
      <c r="B23" s="225"/>
      <c r="C23" s="56">
        <v>3</v>
      </c>
      <c r="D23" s="41"/>
      <c r="E23" s="20"/>
      <c r="F23" s="146"/>
      <c r="G23" s="21"/>
      <c r="H23" s="18"/>
      <c r="I23" s="7" t="str">
        <f>IF(H23="","",IF(H23=DropDowns!$B$3,DropDowns!$E$3,IF(H23=DropDowns!$B$4,DropDowns!$E$4,IF(H23=DropDowns!$B$5,DropDowns!$E$5,IF(H23=DropDowns!$B$6,DropDowns!$E$6,IF(H23=DropDowns!$B$7,DropDowns!$E$7,IF(H23=DropDowns!$B$8,DropDowns!$E$8,IF(H23=DropDowns!$B$9,DropDowns!$E$9,IF(H23=DropDowns!$B$10,DropDowns!$E$10,IF(H23=DropDowns!$B$11,DropDowns!$E$11,IF(H23=DropDowns!$B$12,DropDowns!$E$12,IF(H23=DropDowns!$B$13,DropDowns!$E$13,IF(H23=DropDowns!$B$14,DropDowns!$E$14,IF(H23=DropDowns!$B$15,DropDowns!$E$15,IF(H23=DropDowns!$B$16,DropDowns!$E$16,IF(H23=DropDowns!$B$17,DropDowns!$E$17,IF(H23=DropDowns!$B$18,DropDowns!$E$18,IF(H23=DropDowns!$B$19,DropDowns!$E$19,IF(H23=DropDowns!$B$20,DropDowns!$E$20)))))))))))))))))))</f>
        <v/>
      </c>
      <c r="J23" s="8" t="str">
        <f>IF(H23="","",IF(H23=DropDowns!$B$3,DropDowns!$F$3,IF(H23=DropDowns!$B$4,DropDowns!$F$4,IF(H23=DropDowns!$B$5,DropDowns!$F$5,IF(H23=DropDowns!$B$6,DropDowns!$F$6,IF(H23=DropDowns!$B$7,DropDowns!$F$7,IF(H23=DropDowns!$B$8,DropDowns!$F$8,IF(H23=DropDowns!$B$9,DropDowns!$F$9,IF(H23=DropDowns!$B$10,DropDowns!$F$10,IF(H23=DropDowns!$B$11,DropDowns!$F$11,IF(H23=DropDowns!$B$12,DropDowns!$F$12,IF(H23=DropDowns!$B$13,DropDowns!$F$13,IF(H23=DropDowns!$B$14,DropDowns!$F$14,IF(H23=DropDowns!$B$15,DropDowns!$F$15,IF(H23=DropDowns!$B$16,DropDowns!$F$16,IF(H23=DropDowns!$B$17,DropDowns!$F$17,IF(H23=DropDowns!$B$18,DropDowns!$F$18,IF(H23=DropDowns!$B$19,DropDowns!$F$19,IF(H23=DropDowns!$B$20,DropDowns!$F$20)))))))))))))))))))</f>
        <v/>
      </c>
      <c r="K23" s="19"/>
      <c r="L23" s="9" t="str">
        <f>IF(K23="","",IF(K23=DropDowns!$B$3,DropDowns!$E$3,IF(K23=DropDowns!$B$4,DropDowns!$E$4,IF(K23=DropDowns!$B$5,DropDowns!$E$5,IF(K23=DropDowns!$B$6,DropDowns!$E$6,IF(K23=DropDowns!$B$7,DropDowns!$E$7,IF(K23=DropDowns!$B$8,DropDowns!$E$8,IF(K23=DropDowns!$B$9,DropDowns!$E$9,IF(K23=DropDowns!$B$10,DropDowns!$E$10,IF(K23=DropDowns!$B$11,DropDowns!$E$11,IF(K23=DropDowns!$B$12,DropDowns!$E$12,IF(K23=DropDowns!$B$13,DropDowns!$E$13,IF(K23=DropDowns!$B$14,DropDowns!$E$14,IF(K23=DropDowns!$B$15,DropDowns!$E$15,IF(K23=DropDowns!$B$16,DropDowns!$E$16,IF(K23=DropDowns!$B$17,DropDowns!$E$17,IF(K23=DropDowns!$B$18,DropDowns!$E$18,IF(K23=DropDowns!$B$19,DropDowns!$E$19,IF(K23=DropDowns!$B$20,DropDowns!$E$20)))))))))))))))))))</f>
        <v/>
      </c>
      <c r="M23" s="10" t="str">
        <f>IF(K23="","",IF(K23=DropDowns!$B$3,DropDowns!$F$3,IF(K23=DropDowns!$B$4,DropDowns!$F$4,IF(K23=DropDowns!$B$5,DropDowns!$F$5,IF(K23=DropDowns!$B$6,DropDowns!$F$6,IF(K23=DropDowns!$B$7,DropDowns!$F$7,IF(K23=DropDowns!$B$8,DropDowns!$F$8,IF(K23=DropDowns!$B$9,DropDowns!$F$9,IF(K23=DropDowns!$B$10,DropDowns!$F$10,IF(K23=DropDowns!$B$11,DropDowns!$F$11,IF(K23=DropDowns!$B$12,DropDowns!$F$12,IF(K23=DropDowns!$B$13,DropDowns!$F$13,IF(K23=DropDowns!$B$14,DropDowns!$F$14,IF(K23=DropDowns!$B$15,DropDowns!$F$15,IF(K23=DropDowns!$B$16,DropDowns!$F$16,IF(K23=DropDowns!$B$17,DropDowns!$F$17,IF(K23=DropDowns!$B$18,DropDowns!$F$18,IF(K23=DropDowns!$B$19,DropDowns!$F$19,IF(K23=DropDowns!$B$20,DropDowns!$F$20)))))))))))))))))))</f>
        <v/>
      </c>
      <c r="N23" s="30"/>
      <c r="O23" s="12" t="str">
        <f>IF(N23="","",IF(N23=DropDowns!$B$3,DropDowns!$E$3,IF(N23=DropDowns!$B$4,DropDowns!$E$4,IF(N23=DropDowns!$B$5,DropDowns!$E$5,IF(N23=DropDowns!$B$6,DropDowns!$E$6,IF(N23=DropDowns!$B$7,DropDowns!$E$7,IF(N23=DropDowns!$B$8,DropDowns!$E$8,IF(N23=DropDowns!$B$9,DropDowns!$E$9,IF(N23=DropDowns!$B$10,DropDowns!$E$10,IF(N23=DropDowns!$B$11,DropDowns!$E$11,IF(N23=DropDowns!$B$12,DropDowns!$E$12,IF(N23=DropDowns!$B$13,DropDowns!$E$13,IF(N23=DropDowns!$B$14,DropDowns!$E$14,IF(N23=DropDowns!$B$15,DropDowns!$E$15,IF(N23=DropDowns!$B$16,DropDowns!$E$16,IF(N23=DropDowns!$B$17,DropDowns!$E$17,IF(N23=DropDowns!$B$18,DropDowns!$E$18,IF(N23=DropDowns!$B$19,DropDowns!$E$19,IF(N23=DropDowns!$B$20,DropDowns!$E$20)))))))))))))))))))</f>
        <v/>
      </c>
      <c r="P23" s="39" t="str">
        <f>IF(N23="","",IF(N23=DropDowns!$B$3,DropDowns!$F$3,IF(N23=DropDowns!$B$4,DropDowns!$F$4,IF(N23=DropDowns!$B$5,DropDowns!$F$5,IF(N23=DropDowns!$B$6,DropDowns!$F$6,IF(N23=DropDowns!$B$7,DropDowns!$F$7,IF(N23=DropDowns!$B$8,DropDowns!$F$8,IF(N23=DropDowns!$B$9,DropDowns!$F$9,IF(N23=DropDowns!$B$10,DropDowns!$F$10,IF(N23=DropDowns!$B$11,DropDowns!$F$11,IF(N23=DropDowns!$B$12,DropDowns!$F$12,IF(N23=DropDowns!$B$13,DropDowns!$F$13,IF(N23=DropDowns!$B$14,DropDowns!$F$14,IF(N23=DropDowns!$B$15,DropDowns!$F$15,IF(N23=DropDowns!$B$16,DropDowns!$F$16,IF(N23=DropDowns!$B$17,DropDowns!$F$17,IF(N23=DropDowns!$B$18,DropDowns!$F$18,IF(N23=DropDowns!$B$19,DropDowns!$F$19,IF(N23=DropDowns!$B$20,DropDowns!$F$20)))))))))))))))))))</f>
        <v/>
      </c>
      <c r="Q23" s="40">
        <f t="shared" si="1"/>
        <v>0</v>
      </c>
      <c r="R23" s="180">
        <f t="shared" ref="R23:R60" si="2">(SUM(J23,M23,P23))*0.13</f>
        <v>0</v>
      </c>
      <c r="S23" s="188">
        <f t="shared" ref="S23:S60" si="3">(SUM(J23,M23,P23))+R23</f>
        <v>0</v>
      </c>
      <c r="T23" s="241"/>
      <c r="U23" s="225"/>
    </row>
    <row r="24" spans="2:26" ht="14.1" customHeight="1" x14ac:dyDescent="0.25">
      <c r="B24" s="225"/>
      <c r="C24" s="56">
        <v>4</v>
      </c>
      <c r="D24" s="41"/>
      <c r="E24" s="20"/>
      <c r="F24" s="20"/>
      <c r="G24" s="21"/>
      <c r="H24" s="18"/>
      <c r="I24" s="7" t="str">
        <f>IF(H24="","",IF(H24=DropDowns!$B$3,DropDowns!$E$3,IF(H24=DropDowns!$B$4,DropDowns!$E$4,IF(H24=DropDowns!$B$5,DropDowns!$E$5,IF(H24=DropDowns!$B$6,DropDowns!$E$6,IF(H24=DropDowns!$B$7,DropDowns!$E$7,IF(H24=DropDowns!$B$8,DropDowns!$E$8,IF(H24=DropDowns!$B$9,DropDowns!$E$9,IF(H24=DropDowns!$B$10,DropDowns!$E$10,IF(H24=DropDowns!$B$11,DropDowns!$E$11,IF(H24=DropDowns!$B$12,DropDowns!$E$12,IF(H24=DropDowns!$B$13,DropDowns!$E$13,IF(H24=DropDowns!$B$14,DropDowns!$E$14,IF(H24=DropDowns!$B$15,DropDowns!$E$15,IF(H24=DropDowns!$B$16,DropDowns!$E$16,IF(H24=DropDowns!$B$17,DropDowns!$E$17,IF(H24=DropDowns!$B$18,DropDowns!$E$18,IF(H24=DropDowns!$B$19,DropDowns!$E$19,IF(H24=DropDowns!$B$20,DropDowns!$E$20)))))))))))))))))))</f>
        <v/>
      </c>
      <c r="J24" s="8" t="str">
        <f>IF(H24="","",IF(H24=DropDowns!$B$3,DropDowns!$F$3,IF(H24=DropDowns!$B$4,DropDowns!$F$4,IF(H24=DropDowns!$B$5,DropDowns!$F$5,IF(H24=DropDowns!$B$6,DropDowns!$F$6,IF(H24=DropDowns!$B$7,DropDowns!$F$7,IF(H24=DropDowns!$B$8,DropDowns!$F$8,IF(H24=DropDowns!$B$9,DropDowns!$F$9,IF(H24=DropDowns!$B$10,DropDowns!$F$10,IF(H24=DropDowns!$B$11,DropDowns!$F$11,IF(H24=DropDowns!$B$12,DropDowns!$F$12,IF(H24=DropDowns!$B$13,DropDowns!$F$13,IF(H24=DropDowns!$B$14,DropDowns!$F$14,IF(H24=DropDowns!$B$15,DropDowns!$F$15,IF(H24=DropDowns!$B$16,DropDowns!$F$16,IF(H24=DropDowns!$B$17,DropDowns!$F$17,IF(H24=DropDowns!$B$18,DropDowns!$F$18,IF(H24=DropDowns!$B$19,DropDowns!$F$19,IF(H24=DropDowns!$B$20,DropDowns!$F$20)))))))))))))))))))</f>
        <v/>
      </c>
      <c r="K24" s="19"/>
      <c r="L24" s="9" t="str">
        <f>IF(K24="","",IF(K24=DropDowns!$B$3,DropDowns!$E$3,IF(K24=DropDowns!$B$4,DropDowns!$E$4,IF(K24=DropDowns!$B$5,DropDowns!$E$5,IF(K24=DropDowns!$B$6,DropDowns!$E$6,IF(K24=DropDowns!$B$7,DropDowns!$E$7,IF(K24=DropDowns!$B$8,DropDowns!$E$8,IF(K24=DropDowns!$B$9,DropDowns!$E$9,IF(K24=DropDowns!$B$10,DropDowns!$E$10,IF(K24=DropDowns!$B$11,DropDowns!$E$11,IF(K24=DropDowns!$B$12,DropDowns!$E$12,IF(K24=DropDowns!$B$13,DropDowns!$E$13,IF(K24=DropDowns!$B$14,DropDowns!$E$14,IF(K24=DropDowns!$B$15,DropDowns!$E$15,IF(K24=DropDowns!$B$16,DropDowns!$E$16,IF(K24=DropDowns!$B$17,DropDowns!$E$17,IF(K24=DropDowns!$B$18,DropDowns!$E$18,IF(K24=DropDowns!$B$19,DropDowns!$E$19,IF(K24=DropDowns!$B$20,DropDowns!$E$20)))))))))))))))))))</f>
        <v/>
      </c>
      <c r="M24" s="10" t="str">
        <f>IF(K24="","",IF(K24=DropDowns!$B$3,DropDowns!$F$3,IF(K24=DropDowns!$B$4,DropDowns!$F$4,IF(K24=DropDowns!$B$5,DropDowns!$F$5,IF(K24=DropDowns!$B$6,DropDowns!$F$6,IF(K24=DropDowns!$B$7,DropDowns!$F$7,IF(K24=DropDowns!$B$8,DropDowns!$F$8,IF(K24=DropDowns!$B$9,DropDowns!$F$9,IF(K24=DropDowns!$B$10,DropDowns!$F$10,IF(K24=DropDowns!$B$11,DropDowns!$F$11,IF(K24=DropDowns!$B$12,DropDowns!$F$12,IF(K24=DropDowns!$B$13,DropDowns!$F$13,IF(K24=DropDowns!$B$14,DropDowns!$F$14,IF(K24=DropDowns!$B$15,DropDowns!$F$15,IF(K24=DropDowns!$B$16,DropDowns!$F$16,IF(K24=DropDowns!$B$17,DropDowns!$F$17,IF(K24=DropDowns!$B$18,DropDowns!$F$18,IF(K24=DropDowns!$B$19,DropDowns!$F$19,IF(K24=DropDowns!$B$20,DropDowns!$F$20)))))))))))))))))))</f>
        <v/>
      </c>
      <c r="N24" s="30"/>
      <c r="O24" s="12" t="str">
        <f>IF(N24="","",IF(N24=DropDowns!$B$3,DropDowns!$E$3,IF(N24=DropDowns!$B$4,DropDowns!$E$4,IF(N24=DropDowns!$B$5,DropDowns!$E$5,IF(N24=DropDowns!$B$6,DropDowns!$E$6,IF(N24=DropDowns!$B$7,DropDowns!$E$7,IF(N24=DropDowns!$B$8,DropDowns!$E$8,IF(N24=DropDowns!$B$9,DropDowns!$E$9,IF(N24=DropDowns!$B$10,DropDowns!$E$10,IF(N24=DropDowns!$B$11,DropDowns!$E$11,IF(N24=DropDowns!$B$12,DropDowns!$E$12,IF(N24=DropDowns!$B$13,DropDowns!$E$13,IF(N24=DropDowns!$B$14,DropDowns!$E$14,IF(N24=DropDowns!$B$15,DropDowns!$E$15,IF(N24=DropDowns!$B$16,DropDowns!$E$16,IF(N24=DropDowns!$B$17,DropDowns!$E$17,IF(N24=DropDowns!$B$18,DropDowns!$E$18,IF(N24=DropDowns!$B$19,DropDowns!$E$19,IF(N24=DropDowns!$B$20,DropDowns!$E$20)))))))))))))))))))</f>
        <v/>
      </c>
      <c r="P24" s="39" t="str">
        <f>IF(N24="","",IF(N24=DropDowns!$B$3,DropDowns!$F$3,IF(N24=DropDowns!$B$4,DropDowns!$F$4,IF(N24=DropDowns!$B$5,DropDowns!$F$5,IF(N24=DropDowns!$B$6,DropDowns!$F$6,IF(N24=DropDowns!$B$7,DropDowns!$F$7,IF(N24=DropDowns!$B$8,DropDowns!$F$8,IF(N24=DropDowns!$B$9,DropDowns!$F$9,IF(N24=DropDowns!$B$10,DropDowns!$F$10,IF(N24=DropDowns!$B$11,DropDowns!$F$11,IF(N24=DropDowns!$B$12,DropDowns!$F$12,IF(N24=DropDowns!$B$13,DropDowns!$F$13,IF(N24=DropDowns!$B$14,DropDowns!$F$14,IF(N24=DropDowns!$B$15,DropDowns!$F$15,IF(N24=DropDowns!$B$16,DropDowns!$F$16,IF(N24=DropDowns!$B$17,DropDowns!$F$17,IF(N24=DropDowns!$B$18,DropDowns!$F$18,IF(N24=DropDowns!$B$19,DropDowns!$F$19,IF(N24=DropDowns!$B$20,DropDowns!$F$20)))))))))))))))))))</f>
        <v/>
      </c>
      <c r="Q24" s="40">
        <f t="shared" si="1"/>
        <v>0</v>
      </c>
      <c r="R24" s="180">
        <f t="shared" si="2"/>
        <v>0</v>
      </c>
      <c r="S24" s="188">
        <f t="shared" si="3"/>
        <v>0</v>
      </c>
      <c r="T24" s="241"/>
      <c r="U24" s="225"/>
    </row>
    <row r="25" spans="2:26" ht="14.1" customHeight="1" x14ac:dyDescent="0.25">
      <c r="B25" s="225"/>
      <c r="C25" s="56">
        <v>5</v>
      </c>
      <c r="D25" s="41"/>
      <c r="E25" s="20"/>
      <c r="F25" s="20"/>
      <c r="G25" s="21"/>
      <c r="H25" s="18"/>
      <c r="I25" s="7" t="str">
        <f>IF(H25="","",IF(H25=DropDowns!$B$3,DropDowns!$E$3,IF(H25=DropDowns!$B$4,DropDowns!$E$4,IF(H25=DropDowns!$B$5,DropDowns!$E$5,IF(H25=DropDowns!$B$6,DropDowns!$E$6,IF(H25=DropDowns!$B$7,DropDowns!$E$7,IF(H25=DropDowns!$B$8,DropDowns!$E$8,IF(H25=DropDowns!$B$9,DropDowns!$E$9,IF(H25=DropDowns!$B$10,DropDowns!$E$10,IF(H25=DropDowns!$B$11,DropDowns!$E$11,IF(H25=DropDowns!$B$12,DropDowns!$E$12,IF(H25=DropDowns!$B$13,DropDowns!$E$13,IF(H25=DropDowns!$B$14,DropDowns!$E$14,IF(H25=DropDowns!$B$15,DropDowns!$E$15,IF(H25=DropDowns!$B$16,DropDowns!$E$16,IF(H25=DropDowns!$B$17,DropDowns!$E$17,IF(H25=DropDowns!$B$18,DropDowns!$E$18,IF(H25=DropDowns!$B$19,DropDowns!$E$19,IF(H25=DropDowns!$B$20,DropDowns!$E$20)))))))))))))))))))</f>
        <v/>
      </c>
      <c r="J25" s="8" t="str">
        <f>IF(H25="","",IF(H25=DropDowns!$B$3,DropDowns!$F$3,IF(H25=DropDowns!$B$4,DropDowns!$F$4,IF(H25=DropDowns!$B$5,DropDowns!$F$5,IF(H25=DropDowns!$B$6,DropDowns!$F$6,IF(H25=DropDowns!$B$7,DropDowns!$F$7,IF(H25=DropDowns!$B$8,DropDowns!$F$8,IF(H25=DropDowns!$B$9,DropDowns!$F$9,IF(H25=DropDowns!$B$10,DropDowns!$F$10,IF(H25=DropDowns!$B$11,DropDowns!$F$11,IF(H25=DropDowns!$B$12,DropDowns!$F$12,IF(H25=DropDowns!$B$13,DropDowns!$F$13,IF(H25=DropDowns!$B$14,DropDowns!$F$14,IF(H25=DropDowns!$B$15,DropDowns!$F$15,IF(H25=DropDowns!$B$16,DropDowns!$F$16,IF(H25=DropDowns!$B$17,DropDowns!$F$17,IF(H25=DropDowns!$B$18,DropDowns!$F$18,IF(H25=DropDowns!$B$19,DropDowns!$F$19,IF(H25=DropDowns!$B$20,DropDowns!$F$20)))))))))))))))))))</f>
        <v/>
      </c>
      <c r="K25" s="19"/>
      <c r="L25" s="9" t="str">
        <f>IF(K25="","",IF(K25=DropDowns!$B$3,DropDowns!$E$3,IF(K25=DropDowns!$B$4,DropDowns!$E$4,IF(K25=DropDowns!$B$5,DropDowns!$E$5,IF(K25=DropDowns!$B$6,DropDowns!$E$6,IF(K25=DropDowns!$B$7,DropDowns!$E$7,IF(K25=DropDowns!$B$8,DropDowns!$E$8,IF(K25=DropDowns!$B$9,DropDowns!$E$9,IF(K25=DropDowns!$B$10,DropDowns!$E$10,IF(K25=DropDowns!$B$11,DropDowns!$E$11,IF(K25=DropDowns!$B$12,DropDowns!$E$12,IF(K25=DropDowns!$B$13,DropDowns!$E$13,IF(K25=DropDowns!$B$14,DropDowns!$E$14,IF(K25=DropDowns!$B$15,DropDowns!$E$15,IF(K25=DropDowns!$B$16,DropDowns!$E$16,IF(K25=DropDowns!$B$17,DropDowns!$E$17,IF(K25=DropDowns!$B$18,DropDowns!$E$18,IF(K25=DropDowns!$B$19,DropDowns!$E$19,IF(K25=DropDowns!$B$20,DropDowns!$E$20)))))))))))))))))))</f>
        <v/>
      </c>
      <c r="M25" s="10" t="str">
        <f>IF(K25="","",IF(K25=DropDowns!$B$3,DropDowns!$F$3,IF(K25=DropDowns!$B$4,DropDowns!$F$4,IF(K25=DropDowns!$B$5,DropDowns!$F$5,IF(K25=DropDowns!$B$6,DropDowns!$F$6,IF(K25=DropDowns!$B$7,DropDowns!$F$7,IF(K25=DropDowns!$B$8,DropDowns!$F$8,IF(K25=DropDowns!$B$9,DropDowns!$F$9,IF(K25=DropDowns!$B$10,DropDowns!$F$10,IF(K25=DropDowns!$B$11,DropDowns!$F$11,IF(K25=DropDowns!$B$12,DropDowns!$F$12,IF(K25=DropDowns!$B$13,DropDowns!$F$13,IF(K25=DropDowns!$B$14,DropDowns!$F$14,IF(K25=DropDowns!$B$15,DropDowns!$F$15,IF(K25=DropDowns!$B$16,DropDowns!$F$16,IF(K25=DropDowns!$B$17,DropDowns!$F$17,IF(K25=DropDowns!$B$18,DropDowns!$F$18,IF(K25=DropDowns!$B$19,DropDowns!$F$19,IF(K25=DropDowns!$B$20,DropDowns!$F$20)))))))))))))))))))</f>
        <v/>
      </c>
      <c r="N25" s="30"/>
      <c r="O25" s="12" t="str">
        <f>IF(N25="","",IF(N25=DropDowns!$B$3,DropDowns!$E$3,IF(N25=DropDowns!$B$4,DropDowns!$E$4,IF(N25=DropDowns!$B$5,DropDowns!$E$5,IF(N25=DropDowns!$B$6,DropDowns!$E$6,IF(N25=DropDowns!$B$7,DropDowns!$E$7,IF(N25=DropDowns!$B$8,DropDowns!$E$8,IF(N25=DropDowns!$B$9,DropDowns!$E$9,IF(N25=DropDowns!$B$10,DropDowns!$E$10,IF(N25=DropDowns!$B$11,DropDowns!$E$11,IF(N25=DropDowns!$B$12,DropDowns!$E$12,IF(N25=DropDowns!$B$13,DropDowns!$E$13,IF(N25=DropDowns!$B$14,DropDowns!$E$14,IF(N25=DropDowns!$B$15,DropDowns!$E$15,IF(N25=DropDowns!$B$16,DropDowns!$E$16,IF(N25=DropDowns!$B$17,DropDowns!$E$17,IF(N25=DropDowns!$B$18,DropDowns!$E$18,IF(N25=DropDowns!$B$19,DropDowns!$E$19,IF(N25=DropDowns!$B$20,DropDowns!$E$20)))))))))))))))))))</f>
        <v/>
      </c>
      <c r="P25" s="39" t="str">
        <f>IF(N25="","",IF(N25=DropDowns!$B$3,DropDowns!$F$3,IF(N25=DropDowns!$B$4,DropDowns!$F$4,IF(N25=DropDowns!$B$5,DropDowns!$F$5,IF(N25=DropDowns!$B$6,DropDowns!$F$6,IF(N25=DropDowns!$B$7,DropDowns!$F$7,IF(N25=DropDowns!$B$8,DropDowns!$F$8,IF(N25=DropDowns!$B$9,DropDowns!$F$9,IF(N25=DropDowns!$B$10,DropDowns!$F$10,IF(N25=DropDowns!$B$11,DropDowns!$F$11,IF(N25=DropDowns!$B$12,DropDowns!$F$12,IF(N25=DropDowns!$B$13,DropDowns!$F$13,IF(N25=DropDowns!$B$14,DropDowns!$F$14,IF(N25=DropDowns!$B$15,DropDowns!$F$15,IF(N25=DropDowns!$B$16,DropDowns!$F$16,IF(N25=DropDowns!$B$17,DropDowns!$F$17,IF(N25=DropDowns!$B$18,DropDowns!$F$18,IF(N25=DropDowns!$B$19,DropDowns!$F$19,IF(N25=DropDowns!$B$20,DropDowns!$F$20)))))))))))))))))))</f>
        <v/>
      </c>
      <c r="Q25" s="40">
        <f t="shared" si="1"/>
        <v>0</v>
      </c>
      <c r="R25" s="180">
        <f t="shared" si="2"/>
        <v>0</v>
      </c>
      <c r="S25" s="188">
        <f t="shared" si="3"/>
        <v>0</v>
      </c>
      <c r="T25" s="241"/>
      <c r="U25" s="225"/>
    </row>
    <row r="26" spans="2:26" ht="14.1" customHeight="1" x14ac:dyDescent="0.25">
      <c r="B26" s="225"/>
      <c r="C26" s="56">
        <v>6</v>
      </c>
      <c r="D26" s="41"/>
      <c r="E26" s="20"/>
      <c r="F26" s="177"/>
      <c r="G26" s="21"/>
      <c r="H26" s="18"/>
      <c r="I26" s="7" t="str">
        <f>IF(H26="","",IF(H26=DropDowns!$B$3,DropDowns!$E$3,IF(H26=DropDowns!$B$4,DropDowns!$E$4,IF(H26=DropDowns!$B$5,DropDowns!$E$5,IF(H26=DropDowns!$B$6,DropDowns!$E$6,IF(H26=DropDowns!$B$7,DropDowns!$E$7,IF(H26=DropDowns!$B$8,DropDowns!$E$8,IF(H26=DropDowns!$B$9,DropDowns!$E$9,IF(H26=DropDowns!$B$10,DropDowns!$E$10,IF(H26=DropDowns!$B$11,DropDowns!$E$11,IF(H26=DropDowns!$B$12,DropDowns!$E$12,IF(H26=DropDowns!$B$13,DropDowns!$E$13,IF(H26=DropDowns!$B$14,DropDowns!$E$14,IF(H26=DropDowns!$B$15,DropDowns!$E$15,IF(H26=DropDowns!$B$16,DropDowns!$E$16,IF(H26=DropDowns!$B$17,DropDowns!$E$17,IF(H26=DropDowns!$B$18,DropDowns!$E$18,IF(H26=DropDowns!$B$19,DropDowns!$E$19,IF(H26=DropDowns!$B$20,DropDowns!$E$20)))))))))))))))))))</f>
        <v/>
      </c>
      <c r="J26" s="8" t="str">
        <f>IF(H26="","",IF(H26=DropDowns!$B$3,DropDowns!$F$3,IF(H26=DropDowns!$B$4,DropDowns!$F$4,IF(H26=DropDowns!$B$5,DropDowns!$F$5,IF(H26=DropDowns!$B$6,DropDowns!$F$6,IF(H26=DropDowns!$B$7,DropDowns!$F$7,IF(H26=DropDowns!$B$8,DropDowns!$F$8,IF(H26=DropDowns!$B$9,DropDowns!$F$9,IF(H26=DropDowns!$B$10,DropDowns!$F$10,IF(H26=DropDowns!$B$11,DropDowns!$F$11,IF(H26=DropDowns!$B$12,DropDowns!$F$12,IF(H26=DropDowns!$B$13,DropDowns!$F$13,IF(H26=DropDowns!$B$14,DropDowns!$F$14,IF(H26=DropDowns!$B$15,DropDowns!$F$15,IF(H26=DropDowns!$B$16,DropDowns!$F$16,IF(H26=DropDowns!$B$17,DropDowns!$F$17,IF(H26=DropDowns!$B$18,DropDowns!$F$18,IF(H26=DropDowns!$B$19,DropDowns!$F$19,IF(H26=DropDowns!$B$20,DropDowns!$F$20)))))))))))))))))))</f>
        <v/>
      </c>
      <c r="K26" s="19"/>
      <c r="L26" s="9" t="str">
        <f>IF(K26="","",IF(K26=DropDowns!$B$3,DropDowns!$E$3,IF(K26=DropDowns!$B$4,DropDowns!$E$4,IF(K26=DropDowns!$B$5,DropDowns!$E$5,IF(K26=DropDowns!$B$6,DropDowns!$E$6,IF(K26=DropDowns!$B$7,DropDowns!$E$7,IF(K26=DropDowns!$B$8,DropDowns!$E$8,IF(K26=DropDowns!$B$9,DropDowns!$E$9,IF(K26=DropDowns!$B$10,DropDowns!$E$10,IF(K26=DropDowns!$B$11,DropDowns!$E$11,IF(K26=DropDowns!$B$12,DropDowns!$E$12,IF(K26=DropDowns!$B$13,DropDowns!$E$13,IF(K26=DropDowns!$B$14,DropDowns!$E$14,IF(K26=DropDowns!$B$15,DropDowns!$E$15,IF(K26=DropDowns!$B$16,DropDowns!$E$16,IF(K26=DropDowns!$B$17,DropDowns!$E$17,IF(K26=DropDowns!$B$18,DropDowns!$E$18,IF(K26=DropDowns!$B$19,DropDowns!$E$19,IF(K26=DropDowns!$B$20,DropDowns!$E$20)))))))))))))))))))</f>
        <v/>
      </c>
      <c r="M26" s="10" t="str">
        <f>IF(K26="","",IF(K26=DropDowns!$B$3,DropDowns!$F$3,IF(K26=DropDowns!$B$4,DropDowns!$F$4,IF(K26=DropDowns!$B$5,DropDowns!$F$5,IF(K26=DropDowns!$B$6,DropDowns!$F$6,IF(K26=DropDowns!$B$7,DropDowns!$F$7,IF(K26=DropDowns!$B$8,DropDowns!$F$8,IF(K26=DropDowns!$B$9,DropDowns!$F$9,IF(K26=DropDowns!$B$10,DropDowns!$F$10,IF(K26=DropDowns!$B$11,DropDowns!$F$11,IF(K26=DropDowns!$B$12,DropDowns!$F$12,IF(K26=DropDowns!$B$13,DropDowns!$F$13,IF(K26=DropDowns!$B$14,DropDowns!$F$14,IF(K26=DropDowns!$B$15,DropDowns!$F$15,IF(K26=DropDowns!$B$16,DropDowns!$F$16,IF(K26=DropDowns!$B$17,DropDowns!$F$17,IF(K26=DropDowns!$B$18,DropDowns!$F$18,IF(K26=DropDowns!$B$19,DropDowns!$F$19,IF(K26=DropDowns!$B$20,DropDowns!$F$20)))))))))))))))))))</f>
        <v/>
      </c>
      <c r="N26" s="30"/>
      <c r="O26" s="12" t="str">
        <f>IF(N26="","",IF(N26=DropDowns!$B$3,DropDowns!$E$3,IF(N26=DropDowns!$B$4,DropDowns!$E$4,IF(N26=DropDowns!$B$5,DropDowns!$E$5,IF(N26=DropDowns!$B$6,DropDowns!$E$6,IF(N26=DropDowns!$B$7,DropDowns!$E$7,IF(N26=DropDowns!$B$8,DropDowns!$E$8,IF(N26=DropDowns!$B$9,DropDowns!$E$9,IF(N26=DropDowns!$B$10,DropDowns!$E$10,IF(N26=DropDowns!$B$11,DropDowns!$E$11,IF(N26=DropDowns!$B$12,DropDowns!$E$12,IF(N26=DropDowns!$B$13,DropDowns!$E$13,IF(N26=DropDowns!$B$14,DropDowns!$E$14,IF(N26=DropDowns!$B$15,DropDowns!$E$15,IF(N26=DropDowns!$B$16,DropDowns!$E$16,IF(N26=DropDowns!$B$17,DropDowns!$E$17,IF(N26=DropDowns!$B$18,DropDowns!$E$18,IF(N26=DropDowns!$B$19,DropDowns!$E$19,IF(N26=DropDowns!$B$20,DropDowns!$E$20)))))))))))))))))))</f>
        <v/>
      </c>
      <c r="P26" s="39" t="str">
        <f>IF(N26="","",IF(N26=DropDowns!$B$3,DropDowns!$F$3,IF(N26=DropDowns!$B$4,DropDowns!$F$4,IF(N26=DropDowns!$B$5,DropDowns!$F$5,IF(N26=DropDowns!$B$6,DropDowns!$F$6,IF(N26=DropDowns!$B$7,DropDowns!$F$7,IF(N26=DropDowns!$B$8,DropDowns!$F$8,IF(N26=DropDowns!$B$9,DropDowns!$F$9,IF(N26=DropDowns!$B$10,DropDowns!$F$10,IF(N26=DropDowns!$B$11,DropDowns!$F$11,IF(N26=DropDowns!$B$12,DropDowns!$F$12,IF(N26=DropDowns!$B$13,DropDowns!$F$13,IF(N26=DropDowns!$B$14,DropDowns!$F$14,IF(N26=DropDowns!$B$15,DropDowns!$F$15,IF(N26=DropDowns!$B$16,DropDowns!$F$16,IF(N26=DropDowns!$B$17,DropDowns!$F$17,IF(N26=DropDowns!$B$18,DropDowns!$F$18,IF(N26=DropDowns!$B$19,DropDowns!$F$19,IF(N26=DropDowns!$B$20,DropDowns!$F$20)))))))))))))))))))</f>
        <v/>
      </c>
      <c r="Q26" s="40">
        <f t="shared" si="1"/>
        <v>0</v>
      </c>
      <c r="R26" s="180">
        <f t="shared" si="2"/>
        <v>0</v>
      </c>
      <c r="S26" s="188">
        <f t="shared" si="3"/>
        <v>0</v>
      </c>
      <c r="T26" s="241"/>
      <c r="U26" s="225"/>
    </row>
    <row r="27" spans="2:26" ht="14.1" customHeight="1" x14ac:dyDescent="0.25">
      <c r="B27" s="225"/>
      <c r="C27" s="56">
        <v>7</v>
      </c>
      <c r="D27" s="41"/>
      <c r="E27" s="20"/>
      <c r="F27" s="20"/>
      <c r="G27" s="21"/>
      <c r="H27" s="18"/>
      <c r="I27" s="7" t="str">
        <f>IF(H27="","",IF(H27=DropDowns!$B$3,DropDowns!$E$3,IF(H27=DropDowns!$B$4,DropDowns!$E$4,IF(H27=DropDowns!$B$5,DropDowns!$E$5,IF(H27=DropDowns!$B$6,DropDowns!$E$6,IF(H27=DropDowns!$B$7,DropDowns!$E$7,IF(H27=DropDowns!$B$8,DropDowns!$E$8,IF(H27=DropDowns!$B$9,DropDowns!$E$9,IF(H27=DropDowns!$B$10,DropDowns!$E$10,IF(H27=DropDowns!$B$11,DropDowns!$E$11,IF(H27=DropDowns!$B$12,DropDowns!$E$12,IF(H27=DropDowns!$B$13,DropDowns!$E$13,IF(H27=DropDowns!$B$14,DropDowns!$E$14,IF(H27=DropDowns!$B$15,DropDowns!$E$15,IF(H27=DropDowns!$B$16,DropDowns!$E$16,IF(H27=DropDowns!$B$17,DropDowns!$E$17,IF(H27=DropDowns!$B$18,DropDowns!$E$18,IF(H27=DropDowns!$B$19,DropDowns!$E$19,IF(H27=DropDowns!$B$20,DropDowns!$E$20)))))))))))))))))))</f>
        <v/>
      </c>
      <c r="J27" s="8" t="str">
        <f>IF(H27="","",IF(H27=DropDowns!$B$3,DropDowns!$F$3,IF(H27=DropDowns!$B$4,DropDowns!$F$4,IF(H27=DropDowns!$B$5,DropDowns!$F$5,IF(H27=DropDowns!$B$6,DropDowns!$F$6,IF(H27=DropDowns!$B$7,DropDowns!$F$7,IF(H27=DropDowns!$B$8,DropDowns!$F$8,IF(H27=DropDowns!$B$9,DropDowns!$F$9,IF(H27=DropDowns!$B$10,DropDowns!$F$10,IF(H27=DropDowns!$B$11,DropDowns!$F$11,IF(H27=DropDowns!$B$12,DropDowns!$F$12,IF(H27=DropDowns!$B$13,DropDowns!$F$13,IF(H27=DropDowns!$B$14,DropDowns!$F$14,IF(H27=DropDowns!$B$15,DropDowns!$F$15,IF(H27=DropDowns!$B$16,DropDowns!$F$16,IF(H27=DropDowns!$B$17,DropDowns!$F$17,IF(H27=DropDowns!$B$18,DropDowns!$F$18,IF(H27=DropDowns!$B$19,DropDowns!$F$19,IF(H27=DropDowns!$B$20,DropDowns!$F$20)))))))))))))))))))</f>
        <v/>
      </c>
      <c r="K27" s="19"/>
      <c r="L27" s="9" t="str">
        <f>IF(K27="","",IF(K27=DropDowns!$B$3,DropDowns!$E$3,IF(K27=DropDowns!$B$4,DropDowns!$E$4,IF(K27=DropDowns!$B$5,DropDowns!$E$5,IF(K27=DropDowns!$B$6,DropDowns!$E$6,IF(K27=DropDowns!$B$7,DropDowns!$E$7,IF(K27=DropDowns!$B$8,DropDowns!$E$8,IF(K27=DropDowns!$B$9,DropDowns!$E$9,IF(K27=DropDowns!$B$10,DropDowns!$E$10,IF(K27=DropDowns!$B$11,DropDowns!$E$11,IF(K27=DropDowns!$B$12,DropDowns!$E$12,IF(K27=DropDowns!$B$13,DropDowns!$E$13,IF(K27=DropDowns!$B$14,DropDowns!$E$14,IF(K27=DropDowns!$B$15,DropDowns!$E$15,IF(K27=DropDowns!$B$16,DropDowns!$E$16,IF(K27=DropDowns!$B$17,DropDowns!$E$17,IF(K27=DropDowns!$B$18,DropDowns!$E$18,IF(K27=DropDowns!$B$19,DropDowns!$E$19,IF(K27=DropDowns!$B$20,DropDowns!$E$20)))))))))))))))))))</f>
        <v/>
      </c>
      <c r="M27" s="10" t="str">
        <f>IF(K27="","",IF(K27=DropDowns!$B$3,DropDowns!$F$3,IF(K27=DropDowns!$B$4,DropDowns!$F$4,IF(K27=DropDowns!$B$5,DropDowns!$F$5,IF(K27=DropDowns!$B$6,DropDowns!$F$6,IF(K27=DropDowns!$B$7,DropDowns!$F$7,IF(K27=DropDowns!$B$8,DropDowns!$F$8,IF(K27=DropDowns!$B$9,DropDowns!$F$9,IF(K27=DropDowns!$B$10,DropDowns!$F$10,IF(K27=DropDowns!$B$11,DropDowns!$F$11,IF(K27=DropDowns!$B$12,DropDowns!$F$12,IF(K27=DropDowns!$B$13,DropDowns!$F$13,IF(K27=DropDowns!$B$14,DropDowns!$F$14,IF(K27=DropDowns!$B$15,DropDowns!$F$15,IF(K27=DropDowns!$B$16,DropDowns!$F$16,IF(K27=DropDowns!$B$17,DropDowns!$F$17,IF(K27=DropDowns!$B$18,DropDowns!$F$18,IF(K27=DropDowns!$B$19,DropDowns!$F$19,IF(K27=DropDowns!$B$20,DropDowns!$F$20)))))))))))))))))))</f>
        <v/>
      </c>
      <c r="N27" s="30"/>
      <c r="O27" s="12" t="str">
        <f>IF(N27="","",IF(N27=DropDowns!$B$3,DropDowns!$E$3,IF(N27=DropDowns!$B$4,DropDowns!$E$4,IF(N27=DropDowns!$B$5,DropDowns!$E$5,IF(N27=DropDowns!$B$6,DropDowns!$E$6,IF(N27=DropDowns!$B$7,DropDowns!$E$7,IF(N27=DropDowns!$B$8,DropDowns!$E$8,IF(N27=DropDowns!$B$9,DropDowns!$E$9,IF(N27=DropDowns!$B$10,DropDowns!$E$10,IF(N27=DropDowns!$B$11,DropDowns!$E$11,IF(N27=DropDowns!$B$12,DropDowns!$E$12,IF(N27=DropDowns!$B$13,DropDowns!$E$13,IF(N27=DropDowns!$B$14,DropDowns!$E$14,IF(N27=DropDowns!$B$15,DropDowns!$E$15,IF(N27=DropDowns!$B$16,DropDowns!$E$16,IF(N27=DropDowns!$B$17,DropDowns!$E$17,IF(N27=DropDowns!$B$18,DropDowns!$E$18,IF(N27=DropDowns!$B$19,DropDowns!$E$19,IF(N27=DropDowns!$B$20,DropDowns!$E$20)))))))))))))))))))</f>
        <v/>
      </c>
      <c r="P27" s="39" t="str">
        <f>IF(N27="","",IF(N27=DropDowns!$B$3,DropDowns!$F$3,IF(N27=DropDowns!$B$4,DropDowns!$F$4,IF(N27=DropDowns!$B$5,DropDowns!$F$5,IF(N27=DropDowns!$B$6,DropDowns!$F$6,IF(N27=DropDowns!$B$7,DropDowns!$F$7,IF(N27=DropDowns!$B$8,DropDowns!$F$8,IF(N27=DropDowns!$B$9,DropDowns!$F$9,IF(N27=DropDowns!$B$10,DropDowns!$F$10,IF(N27=DropDowns!$B$11,DropDowns!$F$11,IF(N27=DropDowns!$B$12,DropDowns!$F$12,IF(N27=DropDowns!$B$13,DropDowns!$F$13,IF(N27=DropDowns!$B$14,DropDowns!$F$14,IF(N27=DropDowns!$B$15,DropDowns!$F$15,IF(N27=DropDowns!$B$16,DropDowns!$F$16,IF(N27=DropDowns!$B$17,DropDowns!$F$17,IF(N27=DropDowns!$B$18,DropDowns!$F$18,IF(N27=DropDowns!$B$19,DropDowns!$F$19,IF(N27=DropDowns!$B$20,DropDowns!$F$20)))))))))))))))))))</f>
        <v/>
      </c>
      <c r="Q27" s="40">
        <f t="shared" si="1"/>
        <v>0</v>
      </c>
      <c r="R27" s="180">
        <f t="shared" si="2"/>
        <v>0</v>
      </c>
      <c r="S27" s="188">
        <f t="shared" si="3"/>
        <v>0</v>
      </c>
      <c r="T27" s="241"/>
      <c r="U27" s="225"/>
    </row>
    <row r="28" spans="2:26" ht="14.1" customHeight="1" x14ac:dyDescent="0.25">
      <c r="B28" s="225"/>
      <c r="C28" s="56">
        <v>8</v>
      </c>
      <c r="D28" s="41"/>
      <c r="E28" s="20"/>
      <c r="F28" s="20"/>
      <c r="G28" s="21"/>
      <c r="H28" s="18"/>
      <c r="I28" s="7" t="str">
        <f>IF(H28="","",IF(H28=DropDowns!$B$3,DropDowns!$E$3,IF(H28=DropDowns!$B$4,DropDowns!$E$4,IF(H28=DropDowns!$B$5,DropDowns!$E$5,IF(H28=DropDowns!$B$6,DropDowns!$E$6,IF(H28=DropDowns!$B$7,DropDowns!$E$7,IF(H28=DropDowns!$B$8,DropDowns!$E$8,IF(H28=DropDowns!$B$9,DropDowns!$E$9,IF(H28=DropDowns!$B$10,DropDowns!$E$10,IF(H28=DropDowns!$B$11,DropDowns!$E$11,IF(H28=DropDowns!$B$12,DropDowns!$E$12,IF(H28=DropDowns!$B$13,DropDowns!$E$13,IF(H28=DropDowns!$B$14,DropDowns!$E$14,IF(H28=DropDowns!$B$15,DropDowns!$E$15,IF(H28=DropDowns!$B$16,DropDowns!$E$16,IF(H28=DropDowns!$B$17,DropDowns!$E$17,IF(H28=DropDowns!$B$18,DropDowns!$E$18,IF(H28=DropDowns!$B$19,DropDowns!$E$19,IF(H28=DropDowns!$B$20,DropDowns!$E$20)))))))))))))))))))</f>
        <v/>
      </c>
      <c r="J28" s="8" t="str">
        <f>IF(H28="","",IF(H28=DropDowns!$B$3,DropDowns!$F$3,IF(H28=DropDowns!$B$4,DropDowns!$F$4,IF(H28=DropDowns!$B$5,DropDowns!$F$5,IF(H28=DropDowns!$B$6,DropDowns!$F$6,IF(H28=DropDowns!$B$7,DropDowns!$F$7,IF(H28=DropDowns!$B$8,DropDowns!$F$8,IF(H28=DropDowns!$B$9,DropDowns!$F$9,IF(H28=DropDowns!$B$10,DropDowns!$F$10,IF(H28=DropDowns!$B$11,DropDowns!$F$11,IF(H28=DropDowns!$B$12,DropDowns!$F$12,IF(H28=DropDowns!$B$13,DropDowns!$F$13,IF(H28=DropDowns!$B$14,DropDowns!$F$14,IF(H28=DropDowns!$B$15,DropDowns!$F$15,IF(H28=DropDowns!$B$16,DropDowns!$F$16,IF(H28=DropDowns!$B$17,DropDowns!$F$17,IF(H28=DropDowns!$B$18,DropDowns!$F$18,IF(H28=DropDowns!$B$19,DropDowns!$F$19,IF(H28=DropDowns!$B$20,DropDowns!$F$20)))))))))))))))))))</f>
        <v/>
      </c>
      <c r="K28" s="19"/>
      <c r="L28" s="9" t="str">
        <f>IF(K28="","",IF(K28=DropDowns!$B$3,DropDowns!$E$3,IF(K28=DropDowns!$B$4,DropDowns!$E$4,IF(K28=DropDowns!$B$5,DropDowns!$E$5,IF(K28=DropDowns!$B$6,DropDowns!$E$6,IF(K28=DropDowns!$B$7,DropDowns!$E$7,IF(K28=DropDowns!$B$8,DropDowns!$E$8,IF(K28=DropDowns!$B$9,DropDowns!$E$9,IF(K28=DropDowns!$B$10,DropDowns!$E$10,IF(K28=DropDowns!$B$11,DropDowns!$E$11,IF(K28=DropDowns!$B$12,DropDowns!$E$12,IF(K28=DropDowns!$B$13,DropDowns!$E$13,IF(K28=DropDowns!$B$14,DropDowns!$E$14,IF(K28=DropDowns!$B$15,DropDowns!$E$15,IF(K28=DropDowns!$B$16,DropDowns!$E$16,IF(K28=DropDowns!$B$17,DropDowns!$E$17,IF(K28=DropDowns!$B$18,DropDowns!$E$18,IF(K28=DropDowns!$B$19,DropDowns!$E$19,IF(K28=DropDowns!$B$20,DropDowns!$E$20)))))))))))))))))))</f>
        <v/>
      </c>
      <c r="M28" s="10" t="str">
        <f>IF(K28="","",IF(K28=DropDowns!$B$3,DropDowns!$F$3,IF(K28=DropDowns!$B$4,DropDowns!$F$4,IF(K28=DropDowns!$B$5,DropDowns!$F$5,IF(K28=DropDowns!$B$6,DropDowns!$F$6,IF(K28=DropDowns!$B$7,DropDowns!$F$7,IF(K28=DropDowns!$B$8,DropDowns!$F$8,IF(K28=DropDowns!$B$9,DropDowns!$F$9,IF(K28=DropDowns!$B$10,DropDowns!$F$10,IF(K28=DropDowns!$B$11,DropDowns!$F$11,IF(K28=DropDowns!$B$12,DropDowns!$F$12,IF(K28=DropDowns!$B$13,DropDowns!$F$13,IF(K28=DropDowns!$B$14,DropDowns!$F$14,IF(K28=DropDowns!$B$15,DropDowns!$F$15,IF(K28=DropDowns!$B$16,DropDowns!$F$16,IF(K28=DropDowns!$B$17,DropDowns!$F$17,IF(K28=DropDowns!$B$18,DropDowns!$F$18,IF(K28=DropDowns!$B$19,DropDowns!$F$19,IF(K28=DropDowns!$B$20,DropDowns!$F$20)))))))))))))))))))</f>
        <v/>
      </c>
      <c r="N28" s="30"/>
      <c r="O28" s="12" t="str">
        <f>IF(N28="","",IF(N28=DropDowns!$B$3,DropDowns!$E$3,IF(N28=DropDowns!$B$4,DropDowns!$E$4,IF(N28=DropDowns!$B$5,DropDowns!$E$5,IF(N28=DropDowns!$B$6,DropDowns!$E$6,IF(N28=DropDowns!$B$7,DropDowns!$E$7,IF(N28=DropDowns!$B$8,DropDowns!$E$8,IF(N28=DropDowns!$B$9,DropDowns!$E$9,IF(N28=DropDowns!$B$10,DropDowns!$E$10,IF(N28=DropDowns!$B$11,DropDowns!$E$11,IF(N28=DropDowns!$B$12,DropDowns!$E$12,IF(N28=DropDowns!$B$13,DropDowns!$E$13,IF(N28=DropDowns!$B$14,DropDowns!$E$14,IF(N28=DropDowns!$B$15,DropDowns!$E$15,IF(N28=DropDowns!$B$16,DropDowns!$E$16,IF(N28=DropDowns!$B$17,DropDowns!$E$17,IF(N28=DropDowns!$B$18,DropDowns!$E$18,IF(N28=DropDowns!$B$19,DropDowns!$E$19,IF(N28=DropDowns!$B$20,DropDowns!$E$20)))))))))))))))))))</f>
        <v/>
      </c>
      <c r="P28" s="39" t="str">
        <f>IF(N28="","",IF(N28=DropDowns!$B$3,DropDowns!$F$3,IF(N28=DropDowns!$B$4,DropDowns!$F$4,IF(N28=DropDowns!$B$5,DropDowns!$F$5,IF(N28=DropDowns!$B$6,DropDowns!$F$6,IF(N28=DropDowns!$B$7,DropDowns!$F$7,IF(N28=DropDowns!$B$8,DropDowns!$F$8,IF(N28=DropDowns!$B$9,DropDowns!$F$9,IF(N28=DropDowns!$B$10,DropDowns!$F$10,IF(N28=DropDowns!$B$11,DropDowns!$F$11,IF(N28=DropDowns!$B$12,DropDowns!$F$12,IF(N28=DropDowns!$B$13,DropDowns!$F$13,IF(N28=DropDowns!$B$14,DropDowns!$F$14,IF(N28=DropDowns!$B$15,DropDowns!$F$15,IF(N28=DropDowns!$B$16,DropDowns!$F$16,IF(N28=DropDowns!$B$17,DropDowns!$F$17,IF(N28=DropDowns!$B$18,DropDowns!$F$18,IF(N28=DropDowns!$B$19,DropDowns!$F$19,IF(N28=DropDowns!$B$20,DropDowns!$F$20)))))))))))))))))))</f>
        <v/>
      </c>
      <c r="Q28" s="40">
        <f t="shared" si="1"/>
        <v>0</v>
      </c>
      <c r="R28" s="180">
        <f t="shared" si="2"/>
        <v>0</v>
      </c>
      <c r="S28" s="188">
        <f t="shared" si="3"/>
        <v>0</v>
      </c>
      <c r="T28" s="241"/>
      <c r="U28" s="225"/>
    </row>
    <row r="29" spans="2:26" ht="14.1" customHeight="1" x14ac:dyDescent="0.25">
      <c r="B29" s="225"/>
      <c r="C29" s="56">
        <v>9</v>
      </c>
      <c r="D29" s="41"/>
      <c r="E29" s="20"/>
      <c r="F29" s="20"/>
      <c r="G29" s="21"/>
      <c r="H29" s="18"/>
      <c r="I29" s="7" t="str">
        <f>IF(H29="","",IF(H29=DropDowns!$B$3,DropDowns!$E$3,IF(H29=DropDowns!$B$4,DropDowns!$E$4,IF(H29=DropDowns!$B$5,DropDowns!$E$5,IF(H29=DropDowns!$B$6,DropDowns!$E$6,IF(H29=DropDowns!$B$7,DropDowns!$E$7,IF(H29=DropDowns!$B$8,DropDowns!$E$8,IF(H29=DropDowns!$B$9,DropDowns!$E$9,IF(H29=DropDowns!$B$10,DropDowns!$E$10,IF(H29=DropDowns!$B$11,DropDowns!$E$11,IF(H29=DropDowns!$B$12,DropDowns!$E$12,IF(H29=DropDowns!$B$13,DropDowns!$E$13,IF(H29=DropDowns!$B$14,DropDowns!$E$14,IF(H29=DropDowns!$B$15,DropDowns!$E$15,IF(H29=DropDowns!$B$16,DropDowns!$E$16,IF(H29=DropDowns!$B$17,DropDowns!$E$17,IF(H29=DropDowns!$B$18,DropDowns!$E$18,IF(H29=DropDowns!$B$19,DropDowns!$E$19,IF(H29=DropDowns!$B$20,DropDowns!$E$20)))))))))))))))))))</f>
        <v/>
      </c>
      <c r="J29" s="8" t="str">
        <f>IF(H29="","",IF(H29=DropDowns!$B$3,DropDowns!$F$3,IF(H29=DropDowns!$B$4,DropDowns!$F$4,IF(H29=DropDowns!$B$5,DropDowns!$F$5,IF(H29=DropDowns!$B$6,DropDowns!$F$6,IF(H29=DropDowns!$B$7,DropDowns!$F$7,IF(H29=DropDowns!$B$8,DropDowns!$F$8,IF(H29=DropDowns!$B$9,DropDowns!$F$9,IF(H29=DropDowns!$B$10,DropDowns!$F$10,IF(H29=DropDowns!$B$11,DropDowns!$F$11,IF(H29=DropDowns!$B$12,DropDowns!$F$12,IF(H29=DropDowns!$B$13,DropDowns!$F$13,IF(H29=DropDowns!$B$14,DropDowns!$F$14,IF(H29=DropDowns!$B$15,DropDowns!$F$15,IF(H29=DropDowns!$B$16,DropDowns!$F$16,IF(H29=DropDowns!$B$17,DropDowns!$F$17,IF(H29=DropDowns!$B$18,DropDowns!$F$18,IF(H29=DropDowns!$B$19,DropDowns!$F$19,IF(H29=DropDowns!$B$20,DropDowns!$F$20)))))))))))))))))))</f>
        <v/>
      </c>
      <c r="K29" s="19"/>
      <c r="L29" s="9" t="str">
        <f>IF(K29="","",IF(K29=DropDowns!$B$3,DropDowns!$E$3,IF(K29=DropDowns!$B$4,DropDowns!$E$4,IF(K29=DropDowns!$B$5,DropDowns!$E$5,IF(K29=DropDowns!$B$6,DropDowns!$E$6,IF(K29=DropDowns!$B$7,DropDowns!$E$7,IF(K29=DropDowns!$B$8,DropDowns!$E$8,IF(K29=DropDowns!$B$9,DropDowns!$E$9,IF(K29=DropDowns!$B$10,DropDowns!$E$10,IF(K29=DropDowns!$B$11,DropDowns!$E$11,IF(K29=DropDowns!$B$12,DropDowns!$E$12,IF(K29=DropDowns!$B$13,DropDowns!$E$13,IF(K29=DropDowns!$B$14,DropDowns!$E$14,IF(K29=DropDowns!$B$15,DropDowns!$E$15,IF(K29=DropDowns!$B$16,DropDowns!$E$16,IF(K29=DropDowns!$B$17,DropDowns!$E$17,IF(K29=DropDowns!$B$18,DropDowns!$E$18,IF(K29=DropDowns!$B$19,DropDowns!$E$19,IF(K29=DropDowns!$B$20,DropDowns!$E$20)))))))))))))))))))</f>
        <v/>
      </c>
      <c r="M29" s="10" t="str">
        <f>IF(K29="","",IF(K29=DropDowns!$B$3,DropDowns!$F$3,IF(K29=DropDowns!$B$4,DropDowns!$F$4,IF(K29=DropDowns!$B$5,DropDowns!$F$5,IF(K29=DropDowns!$B$6,DropDowns!$F$6,IF(K29=DropDowns!$B$7,DropDowns!$F$7,IF(K29=DropDowns!$B$8,DropDowns!$F$8,IF(K29=DropDowns!$B$9,DropDowns!$F$9,IF(K29=DropDowns!$B$10,DropDowns!$F$10,IF(K29=DropDowns!$B$11,DropDowns!$F$11,IF(K29=DropDowns!$B$12,DropDowns!$F$12,IF(K29=DropDowns!$B$13,DropDowns!$F$13,IF(K29=DropDowns!$B$14,DropDowns!$F$14,IF(K29=DropDowns!$B$15,DropDowns!$F$15,IF(K29=DropDowns!$B$16,DropDowns!$F$16,IF(K29=DropDowns!$B$17,DropDowns!$F$17,IF(K29=DropDowns!$B$18,DropDowns!$F$18,IF(K29=DropDowns!$B$19,DropDowns!$F$19,IF(K29=DropDowns!$B$20,DropDowns!$F$20)))))))))))))))))))</f>
        <v/>
      </c>
      <c r="N29" s="30"/>
      <c r="O29" s="12" t="str">
        <f>IF(N29="","",IF(N29=DropDowns!$B$3,DropDowns!$E$3,IF(N29=DropDowns!$B$4,DropDowns!$E$4,IF(N29=DropDowns!$B$5,DropDowns!$E$5,IF(N29=DropDowns!$B$6,DropDowns!$E$6,IF(N29=DropDowns!$B$7,DropDowns!$E$7,IF(N29=DropDowns!$B$8,DropDowns!$E$8,IF(N29=DropDowns!$B$9,DropDowns!$E$9,IF(N29=DropDowns!$B$10,DropDowns!$E$10,IF(N29=DropDowns!$B$11,DropDowns!$E$11,IF(N29=DropDowns!$B$12,DropDowns!$E$12,IF(N29=DropDowns!$B$13,DropDowns!$E$13,IF(N29=DropDowns!$B$14,DropDowns!$E$14,IF(N29=DropDowns!$B$15,DropDowns!$E$15,IF(N29=DropDowns!$B$16,DropDowns!$E$16,IF(N29=DropDowns!$B$17,DropDowns!$E$17,IF(N29=DropDowns!$B$18,DropDowns!$E$18,IF(N29=DropDowns!$B$19,DropDowns!$E$19,IF(N29=DropDowns!$B$20,DropDowns!$E$20)))))))))))))))))))</f>
        <v/>
      </c>
      <c r="P29" s="39" t="str">
        <f>IF(N29="","",IF(N29=DropDowns!$B$3,DropDowns!$F$3,IF(N29=DropDowns!$B$4,DropDowns!$F$4,IF(N29=DropDowns!$B$5,DropDowns!$F$5,IF(N29=DropDowns!$B$6,DropDowns!$F$6,IF(N29=DropDowns!$B$7,DropDowns!$F$7,IF(N29=DropDowns!$B$8,DropDowns!$F$8,IF(N29=DropDowns!$B$9,DropDowns!$F$9,IF(N29=DropDowns!$B$10,DropDowns!$F$10,IF(N29=DropDowns!$B$11,DropDowns!$F$11,IF(N29=DropDowns!$B$12,DropDowns!$F$12,IF(N29=DropDowns!$B$13,DropDowns!$F$13,IF(N29=DropDowns!$B$14,DropDowns!$F$14,IF(N29=DropDowns!$B$15,DropDowns!$F$15,IF(N29=DropDowns!$B$16,DropDowns!$F$16,IF(N29=DropDowns!$B$17,DropDowns!$F$17,IF(N29=DropDowns!$B$18,DropDowns!$F$18,IF(N29=DropDowns!$B$19,DropDowns!$F$19,IF(N29=DropDowns!$B$20,DropDowns!$F$20)))))))))))))))))))</f>
        <v/>
      </c>
      <c r="Q29" s="40">
        <f t="shared" si="1"/>
        <v>0</v>
      </c>
      <c r="R29" s="180">
        <f t="shared" si="2"/>
        <v>0</v>
      </c>
      <c r="S29" s="188">
        <f t="shared" si="3"/>
        <v>0</v>
      </c>
      <c r="T29" s="241"/>
      <c r="U29" s="225"/>
    </row>
    <row r="30" spans="2:26" ht="14.1" customHeight="1" x14ac:dyDescent="0.25">
      <c r="B30" s="225"/>
      <c r="C30" s="56">
        <v>10</v>
      </c>
      <c r="D30" s="41"/>
      <c r="E30" s="20"/>
      <c r="F30" s="20"/>
      <c r="G30" s="21"/>
      <c r="H30" s="18"/>
      <c r="I30" s="7" t="str">
        <f>IF(H30="","",IF(H30=DropDowns!$B$3,DropDowns!$E$3,IF(H30=DropDowns!$B$4,DropDowns!$E$4,IF(H30=DropDowns!$B$5,DropDowns!$E$5,IF(H30=DropDowns!$B$6,DropDowns!$E$6,IF(H30=DropDowns!$B$7,DropDowns!$E$7,IF(H30=DropDowns!$B$8,DropDowns!$E$8,IF(H30=DropDowns!$B$9,DropDowns!$E$9,IF(H30=DropDowns!$B$10,DropDowns!$E$10,IF(H30=DropDowns!$B$11,DropDowns!$E$11,IF(H30=DropDowns!$B$12,DropDowns!$E$12,IF(H30=DropDowns!$B$13,DropDowns!$E$13,IF(H30=DropDowns!$B$14,DropDowns!$E$14,IF(H30=DropDowns!$B$15,DropDowns!$E$15,IF(H30=DropDowns!$B$16,DropDowns!$E$16,IF(H30=DropDowns!$B$17,DropDowns!$E$17,IF(H30=DropDowns!$B$18,DropDowns!$E$18,IF(H30=DropDowns!$B$19,DropDowns!$E$19,IF(H30=DropDowns!$B$20,DropDowns!$E$20)))))))))))))))))))</f>
        <v/>
      </c>
      <c r="J30" s="8" t="str">
        <f>IF(H30="","",IF(H30=DropDowns!$B$3,DropDowns!$F$3,IF(H30=DropDowns!$B$4,DropDowns!$F$4,IF(H30=DropDowns!$B$5,DropDowns!$F$5,IF(H30=DropDowns!$B$6,DropDowns!$F$6,IF(H30=DropDowns!$B$7,DropDowns!$F$7,IF(H30=DropDowns!$B$8,DropDowns!$F$8,IF(H30=DropDowns!$B$9,DropDowns!$F$9,IF(H30=DropDowns!$B$10,DropDowns!$F$10,IF(H30=DropDowns!$B$11,DropDowns!$F$11,IF(H30=DropDowns!$B$12,DropDowns!$F$12,IF(H30=DropDowns!$B$13,DropDowns!$F$13,IF(H30=DropDowns!$B$14,DropDowns!$F$14,IF(H30=DropDowns!$B$15,DropDowns!$F$15,IF(H30=DropDowns!$B$16,DropDowns!$F$16,IF(H30=DropDowns!$B$17,DropDowns!$F$17,IF(H30=DropDowns!$B$18,DropDowns!$F$18,IF(H30=DropDowns!$B$19,DropDowns!$F$19,IF(H30=DropDowns!$B$20,DropDowns!$F$20)))))))))))))))))))</f>
        <v/>
      </c>
      <c r="K30" s="19"/>
      <c r="L30" s="9" t="str">
        <f>IF(K30="","",IF(K30=DropDowns!$B$3,DropDowns!$E$3,IF(K30=DropDowns!$B$4,DropDowns!$E$4,IF(K30=DropDowns!$B$5,DropDowns!$E$5,IF(K30=DropDowns!$B$6,DropDowns!$E$6,IF(K30=DropDowns!$B$7,DropDowns!$E$7,IF(K30=DropDowns!$B$8,DropDowns!$E$8,IF(K30=DropDowns!$B$9,DropDowns!$E$9,IF(K30=DropDowns!$B$10,DropDowns!$E$10,IF(K30=DropDowns!$B$11,DropDowns!$E$11,IF(K30=DropDowns!$B$12,DropDowns!$E$12,IF(K30=DropDowns!$B$13,DropDowns!$E$13,IF(K30=DropDowns!$B$14,DropDowns!$E$14,IF(K30=DropDowns!$B$15,DropDowns!$E$15,IF(K30=DropDowns!$B$16,DropDowns!$E$16,IF(K30=DropDowns!$B$17,DropDowns!$E$17,IF(K30=DropDowns!$B$18,DropDowns!$E$18,IF(K30=DropDowns!$B$19,DropDowns!$E$19,IF(K30=DropDowns!$B$20,DropDowns!$E$20)))))))))))))))))))</f>
        <v/>
      </c>
      <c r="M30" s="10" t="str">
        <f>IF(K30="","",IF(K30=DropDowns!$B$3,DropDowns!$F$3,IF(K30=DropDowns!$B$4,DropDowns!$F$4,IF(K30=DropDowns!$B$5,DropDowns!$F$5,IF(K30=DropDowns!$B$6,DropDowns!$F$6,IF(K30=DropDowns!$B$7,DropDowns!$F$7,IF(K30=DropDowns!$B$8,DropDowns!$F$8,IF(K30=DropDowns!$B$9,DropDowns!$F$9,IF(K30=DropDowns!$B$10,DropDowns!$F$10,IF(K30=DropDowns!$B$11,DropDowns!$F$11,IF(K30=DropDowns!$B$12,DropDowns!$F$12,IF(K30=DropDowns!$B$13,DropDowns!$F$13,IF(K30=DropDowns!$B$14,DropDowns!$F$14,IF(K30=DropDowns!$B$15,DropDowns!$F$15,IF(K30=DropDowns!$B$16,DropDowns!$F$16,IF(K30=DropDowns!$B$17,DropDowns!$F$17,IF(K30=DropDowns!$B$18,DropDowns!$F$18,IF(K30=DropDowns!$B$19,DropDowns!$F$19,IF(K30=DropDowns!$B$20,DropDowns!$F$20)))))))))))))))))))</f>
        <v/>
      </c>
      <c r="N30" s="30"/>
      <c r="O30" s="12" t="str">
        <f>IF(N30="","",IF(N30=DropDowns!$B$3,DropDowns!$E$3,IF(N30=DropDowns!$B$4,DropDowns!$E$4,IF(N30=DropDowns!$B$5,DropDowns!$E$5,IF(N30=DropDowns!$B$6,DropDowns!$E$6,IF(N30=DropDowns!$B$7,DropDowns!$E$7,IF(N30=DropDowns!$B$8,DropDowns!$E$8,IF(N30=DropDowns!$B$9,DropDowns!$E$9,IF(N30=DropDowns!$B$10,DropDowns!$E$10,IF(N30=DropDowns!$B$11,DropDowns!$E$11,IF(N30=DropDowns!$B$12,DropDowns!$E$12,IF(N30=DropDowns!$B$13,DropDowns!$E$13,IF(N30=DropDowns!$B$14,DropDowns!$E$14,IF(N30=DropDowns!$B$15,DropDowns!$E$15,IF(N30=DropDowns!$B$16,DropDowns!$E$16,IF(N30=DropDowns!$B$17,DropDowns!$E$17,IF(N30=DropDowns!$B$18,DropDowns!$E$18,IF(N30=DropDowns!$B$19,DropDowns!$E$19,IF(N30=DropDowns!$B$20,DropDowns!$E$20)))))))))))))))))))</f>
        <v/>
      </c>
      <c r="P30" s="39" t="str">
        <f>IF(N30="","",IF(N30=DropDowns!$B$3,DropDowns!$F$3,IF(N30=DropDowns!$B$4,DropDowns!$F$4,IF(N30=DropDowns!$B$5,DropDowns!$F$5,IF(N30=DropDowns!$B$6,DropDowns!$F$6,IF(N30=DropDowns!$B$7,DropDowns!$F$7,IF(N30=DropDowns!$B$8,DropDowns!$F$8,IF(N30=DropDowns!$B$9,DropDowns!$F$9,IF(N30=DropDowns!$B$10,DropDowns!$F$10,IF(N30=DropDowns!$B$11,DropDowns!$F$11,IF(N30=DropDowns!$B$12,DropDowns!$F$12,IF(N30=DropDowns!$B$13,DropDowns!$F$13,IF(N30=DropDowns!$B$14,DropDowns!$F$14,IF(N30=DropDowns!$B$15,DropDowns!$F$15,IF(N30=DropDowns!$B$16,DropDowns!$F$16,IF(N30=DropDowns!$B$17,DropDowns!$F$17,IF(N30=DropDowns!$B$18,DropDowns!$F$18,IF(N30=DropDowns!$B$19,DropDowns!$F$19,IF(N30=DropDowns!$B$20,DropDowns!$F$20)))))))))))))))))))</f>
        <v/>
      </c>
      <c r="Q30" s="40">
        <f t="shared" si="1"/>
        <v>0</v>
      </c>
      <c r="R30" s="180">
        <f t="shared" si="2"/>
        <v>0</v>
      </c>
      <c r="S30" s="188">
        <f t="shared" si="3"/>
        <v>0</v>
      </c>
      <c r="T30" s="241"/>
      <c r="U30" s="225"/>
    </row>
    <row r="31" spans="2:26" ht="14.1" customHeight="1" x14ac:dyDescent="0.25">
      <c r="B31" s="225"/>
      <c r="C31" s="56">
        <v>11</v>
      </c>
      <c r="D31" s="41"/>
      <c r="E31" s="20"/>
      <c r="F31" s="20"/>
      <c r="G31" s="21"/>
      <c r="H31" s="18"/>
      <c r="I31" s="7" t="str">
        <f>IF(H31="","",IF(H31=DropDowns!$B$3,DropDowns!$E$3,IF(H31=DropDowns!$B$4,DropDowns!$E$4,IF(H31=DropDowns!$B$5,DropDowns!$E$5,IF(H31=DropDowns!$B$6,DropDowns!$E$6,IF(H31=DropDowns!$B$7,DropDowns!$E$7,IF(H31=DropDowns!$B$8,DropDowns!$E$8,IF(H31=DropDowns!$B$9,DropDowns!$E$9,IF(H31=DropDowns!$B$10,DropDowns!$E$10,IF(H31=DropDowns!$B$11,DropDowns!$E$11,IF(H31=DropDowns!$B$12,DropDowns!$E$12,IF(H31=DropDowns!$B$13,DropDowns!$E$13,IF(H31=DropDowns!$B$14,DropDowns!$E$14,IF(H31=DropDowns!$B$15,DropDowns!$E$15,IF(H31=DropDowns!$B$16,DropDowns!$E$16,IF(H31=DropDowns!$B$17,DropDowns!$E$17,IF(H31=DropDowns!$B$18,DropDowns!$E$18,IF(H31=DropDowns!$B$19,DropDowns!$E$19,IF(H31=DropDowns!$B$20,DropDowns!$E$20)))))))))))))))))))</f>
        <v/>
      </c>
      <c r="J31" s="8" t="str">
        <f>IF(H31="","",IF(H31=DropDowns!$B$3,DropDowns!$F$3,IF(H31=DropDowns!$B$4,DropDowns!$F$4,IF(H31=DropDowns!$B$5,DropDowns!$F$5,IF(H31=DropDowns!$B$6,DropDowns!$F$6,IF(H31=DropDowns!$B$7,DropDowns!$F$7,IF(H31=DropDowns!$B$8,DropDowns!$F$8,IF(H31=DropDowns!$B$9,DropDowns!$F$9,IF(H31=DropDowns!$B$10,DropDowns!$F$10,IF(H31=DropDowns!$B$11,DropDowns!$F$11,IF(H31=DropDowns!$B$12,DropDowns!$F$12,IF(H31=DropDowns!$B$13,DropDowns!$F$13,IF(H31=DropDowns!$B$14,DropDowns!$F$14,IF(H31=DropDowns!$B$15,DropDowns!$F$15,IF(H31=DropDowns!$B$16,DropDowns!$F$16,IF(H31=DropDowns!$B$17,DropDowns!$F$17,IF(H31=DropDowns!$B$18,DropDowns!$F$18,IF(H31=DropDowns!$B$19,DropDowns!$F$19,IF(H31=DropDowns!$B$20,DropDowns!$F$20)))))))))))))))))))</f>
        <v/>
      </c>
      <c r="K31" s="19"/>
      <c r="L31" s="9" t="str">
        <f>IF(K31="","",IF(K31=DropDowns!$B$3,DropDowns!$E$3,IF(K31=DropDowns!$B$4,DropDowns!$E$4,IF(K31=DropDowns!$B$5,DropDowns!$E$5,IF(K31=DropDowns!$B$6,DropDowns!$E$6,IF(K31=DropDowns!$B$7,DropDowns!$E$7,IF(K31=DropDowns!$B$8,DropDowns!$E$8,IF(K31=DropDowns!$B$9,DropDowns!$E$9,IF(K31=DropDowns!$B$10,DropDowns!$E$10,IF(K31=DropDowns!$B$11,DropDowns!$E$11,IF(K31=DropDowns!$B$12,DropDowns!$E$12,IF(K31=DropDowns!$B$13,DropDowns!$E$13,IF(K31=DropDowns!$B$14,DropDowns!$E$14,IF(K31=DropDowns!$B$15,DropDowns!$E$15,IF(K31=DropDowns!$B$16,DropDowns!$E$16,IF(K31=DropDowns!$B$17,DropDowns!$E$17,IF(K31=DropDowns!$B$18,DropDowns!$E$18,IF(K31=DropDowns!$B$19,DropDowns!$E$19,IF(K31=DropDowns!$B$20,DropDowns!$E$20)))))))))))))))))))</f>
        <v/>
      </c>
      <c r="M31" s="10" t="str">
        <f>IF(K31="","",IF(K31=DropDowns!$B$3,DropDowns!$F$3,IF(K31=DropDowns!$B$4,DropDowns!$F$4,IF(K31=DropDowns!$B$5,DropDowns!$F$5,IF(K31=DropDowns!$B$6,DropDowns!$F$6,IF(K31=DropDowns!$B$7,DropDowns!$F$7,IF(K31=DropDowns!$B$8,DropDowns!$F$8,IF(K31=DropDowns!$B$9,DropDowns!$F$9,IF(K31=DropDowns!$B$10,DropDowns!$F$10,IF(K31=DropDowns!$B$11,DropDowns!$F$11,IF(K31=DropDowns!$B$12,DropDowns!$F$12,IF(K31=DropDowns!$B$13,DropDowns!$F$13,IF(K31=DropDowns!$B$14,DropDowns!$F$14,IF(K31=DropDowns!$B$15,DropDowns!$F$15,IF(K31=DropDowns!$B$16,DropDowns!$F$16,IF(K31=DropDowns!$B$17,DropDowns!$F$17,IF(K31=DropDowns!$B$18,DropDowns!$F$18,IF(K31=DropDowns!$B$19,DropDowns!$F$19,IF(K31=DropDowns!$B$20,DropDowns!$F$20)))))))))))))))))))</f>
        <v/>
      </c>
      <c r="N31" s="30"/>
      <c r="O31" s="12" t="str">
        <f>IF(N31="","",IF(N31=DropDowns!$B$3,DropDowns!$E$3,IF(N31=DropDowns!$B$4,DropDowns!$E$4,IF(N31=DropDowns!$B$5,DropDowns!$E$5,IF(N31=DropDowns!$B$6,DropDowns!$E$6,IF(N31=DropDowns!$B$7,DropDowns!$E$7,IF(N31=DropDowns!$B$8,DropDowns!$E$8,IF(N31=DropDowns!$B$9,DropDowns!$E$9,IF(N31=DropDowns!$B$10,DropDowns!$E$10,IF(N31=DropDowns!$B$11,DropDowns!$E$11,IF(N31=DropDowns!$B$12,DropDowns!$E$12,IF(N31=DropDowns!$B$13,DropDowns!$E$13,IF(N31=DropDowns!$B$14,DropDowns!$E$14,IF(N31=DropDowns!$B$15,DropDowns!$E$15,IF(N31=DropDowns!$B$16,DropDowns!$E$16,IF(N31=DropDowns!$B$17,DropDowns!$E$17,IF(N31=DropDowns!$B$18,DropDowns!$E$18,IF(N31=DropDowns!$B$19,DropDowns!$E$19,IF(N31=DropDowns!$B$20,DropDowns!$E$20)))))))))))))))))))</f>
        <v/>
      </c>
      <c r="P31" s="39" t="str">
        <f>IF(N31="","",IF(N31=DropDowns!$B$3,DropDowns!$F$3,IF(N31=DropDowns!$B$4,DropDowns!$F$4,IF(N31=DropDowns!$B$5,DropDowns!$F$5,IF(N31=DropDowns!$B$6,DropDowns!$F$6,IF(N31=DropDowns!$B$7,DropDowns!$F$7,IF(N31=DropDowns!$B$8,DropDowns!$F$8,IF(N31=DropDowns!$B$9,DropDowns!$F$9,IF(N31=DropDowns!$B$10,DropDowns!$F$10,IF(N31=DropDowns!$B$11,DropDowns!$F$11,IF(N31=DropDowns!$B$12,DropDowns!$F$12,IF(N31=DropDowns!$B$13,DropDowns!$F$13,IF(N31=DropDowns!$B$14,DropDowns!$F$14,IF(N31=DropDowns!$B$15,DropDowns!$F$15,IF(N31=DropDowns!$B$16,DropDowns!$F$16,IF(N31=DropDowns!$B$17,DropDowns!$F$17,IF(N31=DropDowns!$B$18,DropDowns!$F$18,IF(N31=DropDowns!$B$19,DropDowns!$F$19,IF(N31=DropDowns!$B$20,DropDowns!$F$20)))))))))))))))))))</f>
        <v/>
      </c>
      <c r="Q31" s="40">
        <f t="shared" si="1"/>
        <v>0</v>
      </c>
      <c r="R31" s="180">
        <f t="shared" si="2"/>
        <v>0</v>
      </c>
      <c r="S31" s="188">
        <f t="shared" si="3"/>
        <v>0</v>
      </c>
      <c r="T31" s="241"/>
      <c r="U31" s="225"/>
    </row>
    <row r="32" spans="2:26" ht="14.1" customHeight="1" x14ac:dyDescent="0.25">
      <c r="B32" s="225"/>
      <c r="C32" s="56">
        <v>12</v>
      </c>
      <c r="D32" s="41"/>
      <c r="E32" s="20"/>
      <c r="F32" s="20"/>
      <c r="G32" s="21"/>
      <c r="H32" s="18"/>
      <c r="I32" s="7" t="str">
        <f>IF(H32="","",IF(H32=DropDowns!$B$3,DropDowns!$E$3,IF(H32=DropDowns!$B$4,DropDowns!$E$4,IF(H32=DropDowns!$B$5,DropDowns!$E$5,IF(H32=DropDowns!$B$6,DropDowns!$E$6,IF(H32=DropDowns!$B$7,DropDowns!$E$7,IF(H32=DropDowns!$B$8,DropDowns!$E$8,IF(H32=DropDowns!$B$9,DropDowns!$E$9,IF(H32=DropDowns!$B$10,DropDowns!$E$10,IF(H32=DropDowns!$B$11,DropDowns!$E$11,IF(H32=DropDowns!$B$12,DropDowns!$E$12,IF(H32=DropDowns!$B$13,DropDowns!$E$13,IF(H32=DropDowns!$B$14,DropDowns!$E$14,IF(H32=DropDowns!$B$15,DropDowns!$E$15,IF(H32=DropDowns!$B$16,DropDowns!$E$16,IF(H32=DropDowns!$B$17,DropDowns!$E$17,IF(H32=DropDowns!$B$18,DropDowns!$E$18,IF(H32=DropDowns!$B$19,DropDowns!$E$19,IF(H32=DropDowns!$B$20,DropDowns!$E$20)))))))))))))))))))</f>
        <v/>
      </c>
      <c r="J32" s="8" t="str">
        <f>IF(H32="","",IF(H32=DropDowns!$B$3,DropDowns!$F$3,IF(H32=DropDowns!$B$4,DropDowns!$F$4,IF(H32=DropDowns!$B$5,DropDowns!$F$5,IF(H32=DropDowns!$B$6,DropDowns!$F$6,IF(H32=DropDowns!$B$7,DropDowns!$F$7,IF(H32=DropDowns!$B$8,DropDowns!$F$8,IF(H32=DropDowns!$B$9,DropDowns!$F$9,IF(H32=DropDowns!$B$10,DropDowns!$F$10,IF(H32=DropDowns!$B$11,DropDowns!$F$11,IF(H32=DropDowns!$B$12,DropDowns!$F$12,IF(H32=DropDowns!$B$13,DropDowns!$F$13,IF(H32=DropDowns!$B$14,DropDowns!$F$14,IF(H32=DropDowns!$B$15,DropDowns!$F$15,IF(H32=DropDowns!$B$16,DropDowns!$F$16,IF(H32=DropDowns!$B$17,DropDowns!$F$17,IF(H32=DropDowns!$B$18,DropDowns!$F$18,IF(H32=DropDowns!$B$19,DropDowns!$F$19,IF(H32=DropDowns!$B$20,DropDowns!$F$20)))))))))))))))))))</f>
        <v/>
      </c>
      <c r="K32" s="19"/>
      <c r="L32" s="9" t="str">
        <f>IF(K32="","",IF(K32=DropDowns!$B$3,DropDowns!$E$3,IF(K32=DropDowns!$B$4,DropDowns!$E$4,IF(K32=DropDowns!$B$5,DropDowns!$E$5,IF(K32=DropDowns!$B$6,DropDowns!$E$6,IF(K32=DropDowns!$B$7,DropDowns!$E$7,IF(K32=DropDowns!$B$8,DropDowns!$E$8,IF(K32=DropDowns!$B$9,DropDowns!$E$9,IF(K32=DropDowns!$B$10,DropDowns!$E$10,IF(K32=DropDowns!$B$11,DropDowns!$E$11,IF(K32=DropDowns!$B$12,DropDowns!$E$12,IF(K32=DropDowns!$B$13,DropDowns!$E$13,IF(K32=DropDowns!$B$14,DropDowns!$E$14,IF(K32=DropDowns!$B$15,DropDowns!$E$15,IF(K32=DropDowns!$B$16,DropDowns!$E$16,IF(K32=DropDowns!$B$17,DropDowns!$E$17,IF(K32=DropDowns!$B$18,DropDowns!$E$18,IF(K32=DropDowns!$B$19,DropDowns!$E$19,IF(K32=DropDowns!$B$20,DropDowns!$E$20)))))))))))))))))))</f>
        <v/>
      </c>
      <c r="M32" s="10" t="str">
        <f>IF(K32="","",IF(K32=DropDowns!$B$3,DropDowns!$F$3,IF(K32=DropDowns!$B$4,DropDowns!$F$4,IF(K32=DropDowns!$B$5,DropDowns!$F$5,IF(K32=DropDowns!$B$6,DropDowns!$F$6,IF(K32=DropDowns!$B$7,DropDowns!$F$7,IF(K32=DropDowns!$B$8,DropDowns!$F$8,IF(K32=DropDowns!$B$9,DropDowns!$F$9,IF(K32=DropDowns!$B$10,DropDowns!$F$10,IF(K32=DropDowns!$B$11,DropDowns!$F$11,IF(K32=DropDowns!$B$12,DropDowns!$F$12,IF(K32=DropDowns!$B$13,DropDowns!$F$13,IF(K32=DropDowns!$B$14,DropDowns!$F$14,IF(K32=DropDowns!$B$15,DropDowns!$F$15,IF(K32=DropDowns!$B$16,DropDowns!$F$16,IF(K32=DropDowns!$B$17,DropDowns!$F$17,IF(K32=DropDowns!$B$18,DropDowns!$F$18,IF(K32=DropDowns!$B$19,DropDowns!$F$19,IF(K32=DropDowns!$B$20,DropDowns!$F$20)))))))))))))))))))</f>
        <v/>
      </c>
      <c r="N32" s="30"/>
      <c r="O32" s="12" t="str">
        <f>IF(N32="","",IF(N32=DropDowns!$B$3,DropDowns!$E$3,IF(N32=DropDowns!$B$4,DropDowns!$E$4,IF(N32=DropDowns!$B$5,DropDowns!$E$5,IF(N32=DropDowns!$B$6,DropDowns!$E$6,IF(N32=DropDowns!$B$7,DropDowns!$E$7,IF(N32=DropDowns!$B$8,DropDowns!$E$8,IF(N32=DropDowns!$B$9,DropDowns!$E$9,IF(N32=DropDowns!$B$10,DropDowns!$E$10,IF(N32=DropDowns!$B$11,DropDowns!$E$11,IF(N32=DropDowns!$B$12,DropDowns!$E$12,IF(N32=DropDowns!$B$13,DropDowns!$E$13,IF(N32=DropDowns!$B$14,DropDowns!$E$14,IF(N32=DropDowns!$B$15,DropDowns!$E$15,IF(N32=DropDowns!$B$16,DropDowns!$E$16,IF(N32=DropDowns!$B$17,DropDowns!$E$17,IF(N32=DropDowns!$B$18,DropDowns!$E$18,IF(N32=DropDowns!$B$19,DropDowns!$E$19,IF(N32=DropDowns!$B$20,DropDowns!$E$20)))))))))))))))))))</f>
        <v/>
      </c>
      <c r="P32" s="39" t="str">
        <f>IF(N32="","",IF(N32=DropDowns!$B$3,DropDowns!$F$3,IF(N32=DropDowns!$B$4,DropDowns!$F$4,IF(N32=DropDowns!$B$5,DropDowns!$F$5,IF(N32=DropDowns!$B$6,DropDowns!$F$6,IF(N32=DropDowns!$B$7,DropDowns!$F$7,IF(N32=DropDowns!$B$8,DropDowns!$F$8,IF(N32=DropDowns!$B$9,DropDowns!$F$9,IF(N32=DropDowns!$B$10,DropDowns!$F$10,IF(N32=DropDowns!$B$11,DropDowns!$F$11,IF(N32=DropDowns!$B$12,DropDowns!$F$12,IF(N32=DropDowns!$B$13,DropDowns!$F$13,IF(N32=DropDowns!$B$14,DropDowns!$F$14,IF(N32=DropDowns!$B$15,DropDowns!$F$15,IF(N32=DropDowns!$B$16,DropDowns!$F$16,IF(N32=DropDowns!$B$17,DropDowns!$F$17,IF(N32=DropDowns!$B$18,DropDowns!$F$18,IF(N32=DropDowns!$B$19,DropDowns!$F$19,IF(N32=DropDowns!$B$20,DropDowns!$F$20)))))))))))))))))))</f>
        <v/>
      </c>
      <c r="Q32" s="40">
        <f t="shared" si="1"/>
        <v>0</v>
      </c>
      <c r="R32" s="180">
        <f t="shared" si="2"/>
        <v>0</v>
      </c>
      <c r="S32" s="188">
        <f t="shared" si="3"/>
        <v>0</v>
      </c>
      <c r="T32" s="241"/>
      <c r="U32" s="225"/>
    </row>
    <row r="33" spans="2:21" ht="14.1" customHeight="1" x14ac:dyDescent="0.25">
      <c r="B33" s="225"/>
      <c r="C33" s="56">
        <v>13</v>
      </c>
      <c r="D33" s="41"/>
      <c r="E33" s="20"/>
      <c r="F33" s="20"/>
      <c r="G33" s="21"/>
      <c r="H33" s="18"/>
      <c r="I33" s="7" t="str">
        <f>IF(H33="","",IF(H33=DropDowns!$B$3,DropDowns!$E$3,IF(H33=DropDowns!$B$4,DropDowns!$E$4,IF(H33=DropDowns!$B$5,DropDowns!$E$5,IF(H33=DropDowns!$B$6,DropDowns!$E$6,IF(H33=DropDowns!$B$7,DropDowns!$E$7,IF(H33=DropDowns!$B$8,DropDowns!$E$8,IF(H33=DropDowns!$B$9,DropDowns!$E$9,IF(H33=DropDowns!$B$10,DropDowns!$E$10,IF(H33=DropDowns!$B$11,DropDowns!$E$11,IF(H33=DropDowns!$B$12,DropDowns!$E$12,IF(H33=DropDowns!$B$13,DropDowns!$E$13,IF(H33=DropDowns!$B$14,DropDowns!$E$14,IF(H33=DropDowns!$B$15,DropDowns!$E$15,IF(H33=DropDowns!$B$16,DropDowns!$E$16,IF(H33=DropDowns!$B$17,DropDowns!$E$17,IF(H33=DropDowns!$B$18,DropDowns!$E$18,IF(H33=DropDowns!$B$19,DropDowns!$E$19,IF(H33=DropDowns!$B$20,DropDowns!$E$20)))))))))))))))))))</f>
        <v/>
      </c>
      <c r="J33" s="8" t="str">
        <f>IF(H33="","",IF(H33=DropDowns!$B$3,DropDowns!$F$3,IF(H33=DropDowns!$B$4,DropDowns!$F$4,IF(H33=DropDowns!$B$5,DropDowns!$F$5,IF(H33=DropDowns!$B$6,DropDowns!$F$6,IF(H33=DropDowns!$B$7,DropDowns!$F$7,IF(H33=DropDowns!$B$8,DropDowns!$F$8,IF(H33=DropDowns!$B$9,DropDowns!$F$9,IF(H33=DropDowns!$B$10,DropDowns!$F$10,IF(H33=DropDowns!$B$11,DropDowns!$F$11,IF(H33=DropDowns!$B$12,DropDowns!$F$12,IF(H33=DropDowns!$B$13,DropDowns!$F$13,IF(H33=DropDowns!$B$14,DropDowns!$F$14,IF(H33=DropDowns!$B$15,DropDowns!$F$15,IF(H33=DropDowns!$B$16,DropDowns!$F$16,IF(H33=DropDowns!$B$17,DropDowns!$F$17,IF(H33=DropDowns!$B$18,DropDowns!$F$18,IF(H33=DropDowns!$B$19,DropDowns!$F$19,IF(H33=DropDowns!$B$20,DropDowns!$F$20)))))))))))))))))))</f>
        <v/>
      </c>
      <c r="K33" s="19"/>
      <c r="L33" s="9" t="str">
        <f>IF(K33="","",IF(K33=DropDowns!$B$3,DropDowns!$E$3,IF(K33=DropDowns!$B$4,DropDowns!$E$4,IF(K33=DropDowns!$B$5,DropDowns!$E$5,IF(K33=DropDowns!$B$6,DropDowns!$E$6,IF(K33=DropDowns!$B$7,DropDowns!$E$7,IF(K33=DropDowns!$B$8,DropDowns!$E$8,IF(K33=DropDowns!$B$9,DropDowns!$E$9,IF(K33=DropDowns!$B$10,DropDowns!$E$10,IF(K33=DropDowns!$B$11,DropDowns!$E$11,IF(K33=DropDowns!$B$12,DropDowns!$E$12,IF(K33=DropDowns!$B$13,DropDowns!$E$13,IF(K33=DropDowns!$B$14,DropDowns!$E$14,IF(K33=DropDowns!$B$15,DropDowns!$E$15,IF(K33=DropDowns!$B$16,DropDowns!$E$16,IF(K33=DropDowns!$B$17,DropDowns!$E$17,IF(K33=DropDowns!$B$18,DropDowns!$E$18,IF(K33=DropDowns!$B$19,DropDowns!$E$19,IF(K33=DropDowns!$B$20,DropDowns!$E$20)))))))))))))))))))</f>
        <v/>
      </c>
      <c r="M33" s="10" t="str">
        <f>IF(K33="","",IF(K33=DropDowns!$B$3,DropDowns!$F$3,IF(K33=DropDowns!$B$4,DropDowns!$F$4,IF(K33=DropDowns!$B$5,DropDowns!$F$5,IF(K33=DropDowns!$B$6,DropDowns!$F$6,IF(K33=DropDowns!$B$7,DropDowns!$F$7,IF(K33=DropDowns!$B$8,DropDowns!$F$8,IF(K33=DropDowns!$B$9,DropDowns!$F$9,IF(K33=DropDowns!$B$10,DropDowns!$F$10,IF(K33=DropDowns!$B$11,DropDowns!$F$11,IF(K33=DropDowns!$B$12,DropDowns!$F$12,IF(K33=DropDowns!$B$13,DropDowns!$F$13,IF(K33=DropDowns!$B$14,DropDowns!$F$14,IF(K33=DropDowns!$B$15,DropDowns!$F$15,IF(K33=DropDowns!$B$16,DropDowns!$F$16,IF(K33=DropDowns!$B$17,DropDowns!$F$17,IF(K33=DropDowns!$B$18,DropDowns!$F$18,IF(K33=DropDowns!$B$19,DropDowns!$F$19,IF(K33=DropDowns!$B$20,DropDowns!$F$20)))))))))))))))))))</f>
        <v/>
      </c>
      <c r="N33" s="30"/>
      <c r="O33" s="12" t="str">
        <f>IF(N33="","",IF(N33=DropDowns!$B$3,DropDowns!$E$3,IF(N33=DropDowns!$B$4,DropDowns!$E$4,IF(N33=DropDowns!$B$5,DropDowns!$E$5,IF(N33=DropDowns!$B$6,DropDowns!$E$6,IF(N33=DropDowns!$B$7,DropDowns!$E$7,IF(N33=DropDowns!$B$8,DropDowns!$E$8,IF(N33=DropDowns!$B$9,DropDowns!$E$9,IF(N33=DropDowns!$B$10,DropDowns!$E$10,IF(N33=DropDowns!$B$11,DropDowns!$E$11,IF(N33=DropDowns!$B$12,DropDowns!$E$12,IF(N33=DropDowns!$B$13,DropDowns!$E$13,IF(N33=DropDowns!$B$14,DropDowns!$E$14,IF(N33=DropDowns!$B$15,DropDowns!$E$15,IF(N33=DropDowns!$B$16,DropDowns!$E$16,IF(N33=DropDowns!$B$17,DropDowns!$E$17,IF(N33=DropDowns!$B$18,DropDowns!$E$18,IF(N33=DropDowns!$B$19,DropDowns!$E$19,IF(N33=DropDowns!$B$20,DropDowns!$E$20)))))))))))))))))))</f>
        <v/>
      </c>
      <c r="P33" s="39" t="str">
        <f>IF(N33="","",IF(N33=DropDowns!$B$3,DropDowns!$F$3,IF(N33=DropDowns!$B$4,DropDowns!$F$4,IF(N33=DropDowns!$B$5,DropDowns!$F$5,IF(N33=DropDowns!$B$6,DropDowns!$F$6,IF(N33=DropDowns!$B$7,DropDowns!$F$7,IF(N33=DropDowns!$B$8,DropDowns!$F$8,IF(N33=DropDowns!$B$9,DropDowns!$F$9,IF(N33=DropDowns!$B$10,DropDowns!$F$10,IF(N33=DropDowns!$B$11,DropDowns!$F$11,IF(N33=DropDowns!$B$12,DropDowns!$F$12,IF(N33=DropDowns!$B$13,DropDowns!$F$13,IF(N33=DropDowns!$B$14,DropDowns!$F$14,IF(N33=DropDowns!$B$15,DropDowns!$F$15,IF(N33=DropDowns!$B$16,DropDowns!$F$16,IF(N33=DropDowns!$B$17,DropDowns!$F$17,IF(N33=DropDowns!$B$18,DropDowns!$F$18,IF(N33=DropDowns!$B$19,DropDowns!$F$19,IF(N33=DropDowns!$B$20,DropDowns!$F$20)))))))))))))))))))</f>
        <v/>
      </c>
      <c r="Q33" s="40">
        <f t="shared" si="1"/>
        <v>0</v>
      </c>
      <c r="R33" s="180">
        <f t="shared" si="2"/>
        <v>0</v>
      </c>
      <c r="S33" s="188">
        <f t="shared" si="3"/>
        <v>0</v>
      </c>
      <c r="T33" s="241"/>
      <c r="U33" s="225"/>
    </row>
    <row r="34" spans="2:21" ht="14.1" customHeight="1" x14ac:dyDescent="0.25">
      <c r="B34" s="225"/>
      <c r="C34" s="56">
        <v>14</v>
      </c>
      <c r="D34" s="41"/>
      <c r="E34" s="20"/>
      <c r="F34" s="20"/>
      <c r="G34" s="21"/>
      <c r="H34" s="18"/>
      <c r="I34" s="7" t="str">
        <f>IF(H34="","",IF(H34=DropDowns!$B$3,DropDowns!$E$3,IF(H34=DropDowns!$B$4,DropDowns!$E$4,IF(H34=DropDowns!$B$5,DropDowns!$E$5,IF(H34=DropDowns!$B$6,DropDowns!$E$6,IF(H34=DropDowns!$B$7,DropDowns!$E$7,IF(H34=DropDowns!$B$8,DropDowns!$E$8,IF(H34=DropDowns!$B$9,DropDowns!$E$9,IF(H34=DropDowns!$B$10,DropDowns!$E$10,IF(H34=DropDowns!$B$11,DropDowns!$E$11,IF(H34=DropDowns!$B$12,DropDowns!$E$12,IF(H34=DropDowns!$B$13,DropDowns!$E$13,IF(H34=DropDowns!$B$14,DropDowns!$E$14,IF(H34=DropDowns!$B$15,DropDowns!$E$15,IF(H34=DropDowns!$B$16,DropDowns!$E$16,IF(H34=DropDowns!$B$17,DropDowns!$E$17,IF(H34=DropDowns!$B$18,DropDowns!$E$18,IF(H34=DropDowns!$B$19,DropDowns!$E$19,IF(H34=DropDowns!$B$20,DropDowns!$E$20)))))))))))))))))))</f>
        <v/>
      </c>
      <c r="J34" s="8" t="str">
        <f>IF(H34="","",IF(H34=DropDowns!$B$3,DropDowns!$F$3,IF(H34=DropDowns!$B$4,DropDowns!$F$4,IF(H34=DropDowns!$B$5,DropDowns!$F$5,IF(H34=DropDowns!$B$6,DropDowns!$F$6,IF(H34=DropDowns!$B$7,DropDowns!$F$7,IF(H34=DropDowns!$B$8,DropDowns!$F$8,IF(H34=DropDowns!$B$9,DropDowns!$F$9,IF(H34=DropDowns!$B$10,DropDowns!$F$10,IF(H34=DropDowns!$B$11,DropDowns!$F$11,IF(H34=DropDowns!$B$12,DropDowns!$F$12,IF(H34=DropDowns!$B$13,DropDowns!$F$13,IF(H34=DropDowns!$B$14,DropDowns!$F$14,IF(H34=DropDowns!$B$15,DropDowns!$F$15,IF(H34=DropDowns!$B$16,DropDowns!$F$16,IF(H34=DropDowns!$B$17,DropDowns!$F$17,IF(H34=DropDowns!$B$18,DropDowns!$F$18,IF(H34=DropDowns!$B$19,DropDowns!$F$19,IF(H34=DropDowns!$B$20,DropDowns!$F$20)))))))))))))))))))</f>
        <v/>
      </c>
      <c r="K34" s="19"/>
      <c r="L34" s="9" t="str">
        <f>IF(K34="","",IF(K34=DropDowns!$B$3,DropDowns!$E$3,IF(K34=DropDowns!$B$4,DropDowns!$E$4,IF(K34=DropDowns!$B$5,DropDowns!$E$5,IF(K34=DropDowns!$B$6,DropDowns!$E$6,IF(K34=DropDowns!$B$7,DropDowns!$E$7,IF(K34=DropDowns!$B$8,DropDowns!$E$8,IF(K34=DropDowns!$B$9,DropDowns!$E$9,IF(K34=DropDowns!$B$10,DropDowns!$E$10,IF(K34=DropDowns!$B$11,DropDowns!$E$11,IF(K34=DropDowns!$B$12,DropDowns!$E$12,IF(K34=DropDowns!$B$13,DropDowns!$E$13,IF(K34=DropDowns!$B$14,DropDowns!$E$14,IF(K34=DropDowns!$B$15,DropDowns!$E$15,IF(K34=DropDowns!$B$16,DropDowns!$E$16,IF(K34=DropDowns!$B$17,DropDowns!$E$17,IF(K34=DropDowns!$B$18,DropDowns!$E$18,IF(K34=DropDowns!$B$19,DropDowns!$E$19,IF(K34=DropDowns!$B$20,DropDowns!$E$20)))))))))))))))))))</f>
        <v/>
      </c>
      <c r="M34" s="10" t="str">
        <f>IF(K34="","",IF(K34=DropDowns!$B$3,DropDowns!$F$3,IF(K34=DropDowns!$B$4,DropDowns!$F$4,IF(K34=DropDowns!$B$5,DropDowns!$F$5,IF(K34=DropDowns!$B$6,DropDowns!$F$6,IF(K34=DropDowns!$B$7,DropDowns!$F$7,IF(K34=DropDowns!$B$8,DropDowns!$F$8,IF(K34=DropDowns!$B$9,DropDowns!$F$9,IF(K34=DropDowns!$B$10,DropDowns!$F$10,IF(K34=DropDowns!$B$11,DropDowns!$F$11,IF(K34=DropDowns!$B$12,DropDowns!$F$12,IF(K34=DropDowns!$B$13,DropDowns!$F$13,IF(K34=DropDowns!$B$14,DropDowns!$F$14,IF(K34=DropDowns!$B$15,DropDowns!$F$15,IF(K34=DropDowns!$B$16,DropDowns!$F$16,IF(K34=DropDowns!$B$17,DropDowns!$F$17,IF(K34=DropDowns!$B$18,DropDowns!$F$18,IF(K34=DropDowns!$B$19,DropDowns!$F$19,IF(K34=DropDowns!$B$20,DropDowns!$F$20)))))))))))))))))))</f>
        <v/>
      </c>
      <c r="N34" s="30"/>
      <c r="O34" s="12" t="str">
        <f>IF(N34="","",IF(N34=DropDowns!$B$3,DropDowns!$E$3,IF(N34=DropDowns!$B$4,DropDowns!$E$4,IF(N34=DropDowns!$B$5,DropDowns!$E$5,IF(N34=DropDowns!$B$6,DropDowns!$E$6,IF(N34=DropDowns!$B$7,DropDowns!$E$7,IF(N34=DropDowns!$B$8,DropDowns!$E$8,IF(N34=DropDowns!$B$9,DropDowns!$E$9,IF(N34=DropDowns!$B$10,DropDowns!$E$10,IF(N34=DropDowns!$B$11,DropDowns!$E$11,IF(N34=DropDowns!$B$12,DropDowns!$E$12,IF(N34=DropDowns!$B$13,DropDowns!$E$13,IF(N34=DropDowns!$B$14,DropDowns!$E$14,IF(N34=DropDowns!$B$15,DropDowns!$E$15,IF(N34=DropDowns!$B$16,DropDowns!$E$16,IF(N34=DropDowns!$B$17,DropDowns!$E$17,IF(N34=DropDowns!$B$18,DropDowns!$E$18,IF(N34=DropDowns!$B$19,DropDowns!$E$19,IF(N34=DropDowns!$B$20,DropDowns!$E$20)))))))))))))))))))</f>
        <v/>
      </c>
      <c r="P34" s="39" t="str">
        <f>IF(N34="","",IF(N34=DropDowns!$B$3,DropDowns!$F$3,IF(N34=DropDowns!$B$4,DropDowns!$F$4,IF(N34=DropDowns!$B$5,DropDowns!$F$5,IF(N34=DropDowns!$B$6,DropDowns!$F$6,IF(N34=DropDowns!$B$7,DropDowns!$F$7,IF(N34=DropDowns!$B$8,DropDowns!$F$8,IF(N34=DropDowns!$B$9,DropDowns!$F$9,IF(N34=DropDowns!$B$10,DropDowns!$F$10,IF(N34=DropDowns!$B$11,DropDowns!$F$11,IF(N34=DropDowns!$B$12,DropDowns!$F$12,IF(N34=DropDowns!$B$13,DropDowns!$F$13,IF(N34=DropDowns!$B$14,DropDowns!$F$14,IF(N34=DropDowns!$B$15,DropDowns!$F$15,IF(N34=DropDowns!$B$16,DropDowns!$F$16,IF(N34=DropDowns!$B$17,DropDowns!$F$17,IF(N34=DropDowns!$B$18,DropDowns!$F$18,IF(N34=DropDowns!$B$19,DropDowns!$F$19,IF(N34=DropDowns!$B$20,DropDowns!$F$20)))))))))))))))))))</f>
        <v/>
      </c>
      <c r="Q34" s="40">
        <f t="shared" si="1"/>
        <v>0</v>
      </c>
      <c r="R34" s="180">
        <f t="shared" si="2"/>
        <v>0</v>
      </c>
      <c r="S34" s="188">
        <f t="shared" si="3"/>
        <v>0</v>
      </c>
      <c r="T34" s="241"/>
      <c r="U34" s="225"/>
    </row>
    <row r="35" spans="2:21" ht="14.1" customHeight="1" x14ac:dyDescent="0.25">
      <c r="B35" s="225"/>
      <c r="C35" s="56">
        <v>15</v>
      </c>
      <c r="D35" s="41"/>
      <c r="E35" s="20"/>
      <c r="F35" s="20"/>
      <c r="G35" s="21"/>
      <c r="H35" s="18"/>
      <c r="I35" s="7" t="str">
        <f>IF(H35="","",IF(H35=DropDowns!$B$3,DropDowns!$E$3,IF(H35=DropDowns!$B$4,DropDowns!$E$4,IF(H35=DropDowns!$B$5,DropDowns!$E$5,IF(H35=DropDowns!$B$6,DropDowns!$E$6,IF(H35=DropDowns!$B$7,DropDowns!$E$7,IF(H35=DropDowns!$B$8,DropDowns!$E$8,IF(H35=DropDowns!$B$9,DropDowns!$E$9,IF(H35=DropDowns!$B$10,DropDowns!$E$10,IF(H35=DropDowns!$B$11,DropDowns!$E$11,IF(H35=DropDowns!$B$12,DropDowns!$E$12,IF(H35=DropDowns!$B$13,DropDowns!$E$13,IF(H35=DropDowns!$B$14,DropDowns!$E$14,IF(H35=DropDowns!$B$15,DropDowns!$E$15,IF(H35=DropDowns!$B$16,DropDowns!$E$16,IF(H35=DropDowns!$B$17,DropDowns!$E$17,IF(H35=DropDowns!$B$18,DropDowns!$E$18,IF(H35=DropDowns!$B$19,DropDowns!$E$19,IF(H35=DropDowns!$B$20,DropDowns!$E$20)))))))))))))))))))</f>
        <v/>
      </c>
      <c r="J35" s="8" t="str">
        <f>IF(H35="","",IF(H35=DropDowns!$B$3,DropDowns!$F$3,IF(H35=DropDowns!$B$4,DropDowns!$F$4,IF(H35=DropDowns!$B$5,DropDowns!$F$5,IF(H35=DropDowns!$B$6,DropDowns!$F$6,IF(H35=DropDowns!$B$7,DropDowns!$F$7,IF(H35=DropDowns!$B$8,DropDowns!$F$8,IF(H35=DropDowns!$B$9,DropDowns!$F$9,IF(H35=DropDowns!$B$10,DropDowns!$F$10,IF(H35=DropDowns!$B$11,DropDowns!$F$11,IF(H35=DropDowns!$B$12,DropDowns!$F$12,IF(H35=DropDowns!$B$13,DropDowns!$F$13,IF(H35=DropDowns!$B$14,DropDowns!$F$14,IF(H35=DropDowns!$B$15,DropDowns!$F$15,IF(H35=DropDowns!$B$16,DropDowns!$F$16,IF(H35=DropDowns!$B$17,DropDowns!$F$17,IF(H35=DropDowns!$B$18,DropDowns!$F$18,IF(H35=DropDowns!$B$19,DropDowns!$F$19,IF(H35=DropDowns!$B$20,DropDowns!$F$20)))))))))))))))))))</f>
        <v/>
      </c>
      <c r="K35" s="19"/>
      <c r="L35" s="9" t="str">
        <f>IF(K35="","",IF(K35=DropDowns!$B$3,DropDowns!$E$3,IF(K35=DropDowns!$B$4,DropDowns!$E$4,IF(K35=DropDowns!$B$5,DropDowns!$E$5,IF(K35=DropDowns!$B$6,DropDowns!$E$6,IF(K35=DropDowns!$B$7,DropDowns!$E$7,IF(K35=DropDowns!$B$8,DropDowns!$E$8,IF(K35=DropDowns!$B$9,DropDowns!$E$9,IF(K35=DropDowns!$B$10,DropDowns!$E$10,IF(K35=DropDowns!$B$11,DropDowns!$E$11,IF(K35=DropDowns!$B$12,DropDowns!$E$12,IF(K35=DropDowns!$B$13,DropDowns!$E$13,IF(K35=DropDowns!$B$14,DropDowns!$E$14,IF(K35=DropDowns!$B$15,DropDowns!$E$15,IF(K35=DropDowns!$B$16,DropDowns!$E$16,IF(K35=DropDowns!$B$17,DropDowns!$E$17,IF(K35=DropDowns!$B$18,DropDowns!$E$18,IF(K35=DropDowns!$B$19,DropDowns!$E$19,IF(K35=DropDowns!$B$20,DropDowns!$E$20)))))))))))))))))))</f>
        <v/>
      </c>
      <c r="M35" s="10" t="str">
        <f>IF(K35="","",IF(K35=DropDowns!$B$3,DropDowns!$F$3,IF(K35=DropDowns!$B$4,DropDowns!$F$4,IF(K35=DropDowns!$B$5,DropDowns!$F$5,IF(K35=DropDowns!$B$6,DropDowns!$F$6,IF(K35=DropDowns!$B$7,DropDowns!$F$7,IF(K35=DropDowns!$B$8,DropDowns!$F$8,IF(K35=DropDowns!$B$9,DropDowns!$F$9,IF(K35=DropDowns!$B$10,DropDowns!$F$10,IF(K35=DropDowns!$B$11,DropDowns!$F$11,IF(K35=DropDowns!$B$12,DropDowns!$F$12,IF(K35=DropDowns!$B$13,DropDowns!$F$13,IF(K35=DropDowns!$B$14,DropDowns!$F$14,IF(K35=DropDowns!$B$15,DropDowns!$F$15,IF(K35=DropDowns!$B$16,DropDowns!$F$16,IF(K35=DropDowns!$B$17,DropDowns!$F$17,IF(K35=DropDowns!$B$18,DropDowns!$F$18,IF(K35=DropDowns!$B$19,DropDowns!$F$19,IF(K35=DropDowns!$B$20,DropDowns!$F$20)))))))))))))))))))</f>
        <v/>
      </c>
      <c r="N35" s="30"/>
      <c r="O35" s="12" t="str">
        <f>IF(N35="","",IF(N35=DropDowns!$B$3,DropDowns!$E$3,IF(N35=DropDowns!$B$4,DropDowns!$E$4,IF(N35=DropDowns!$B$5,DropDowns!$E$5,IF(N35=DropDowns!$B$6,DropDowns!$E$6,IF(N35=DropDowns!$B$7,DropDowns!$E$7,IF(N35=DropDowns!$B$8,DropDowns!$E$8,IF(N35=DropDowns!$B$9,DropDowns!$E$9,IF(N35=DropDowns!$B$10,DropDowns!$E$10,IF(N35=DropDowns!$B$11,DropDowns!$E$11,IF(N35=DropDowns!$B$12,DropDowns!$E$12,IF(N35=DropDowns!$B$13,DropDowns!$E$13,IF(N35=DropDowns!$B$14,DropDowns!$E$14,IF(N35=DropDowns!$B$15,DropDowns!$E$15,IF(N35=DropDowns!$B$16,DropDowns!$E$16,IF(N35=DropDowns!$B$17,DropDowns!$E$17,IF(N35=DropDowns!$B$18,DropDowns!$E$18,IF(N35=DropDowns!$B$19,DropDowns!$E$19,IF(N35=DropDowns!$B$20,DropDowns!$E$20)))))))))))))))))))</f>
        <v/>
      </c>
      <c r="P35" s="39" t="str">
        <f>IF(N35="","",IF(N35=DropDowns!$B$3,DropDowns!$F$3,IF(N35=DropDowns!$B$4,DropDowns!$F$4,IF(N35=DropDowns!$B$5,DropDowns!$F$5,IF(N35=DropDowns!$B$6,DropDowns!$F$6,IF(N35=DropDowns!$B$7,DropDowns!$F$7,IF(N35=DropDowns!$B$8,DropDowns!$F$8,IF(N35=DropDowns!$B$9,DropDowns!$F$9,IF(N35=DropDowns!$B$10,DropDowns!$F$10,IF(N35=DropDowns!$B$11,DropDowns!$F$11,IF(N35=DropDowns!$B$12,DropDowns!$F$12,IF(N35=DropDowns!$B$13,DropDowns!$F$13,IF(N35=DropDowns!$B$14,DropDowns!$F$14,IF(N35=DropDowns!$B$15,DropDowns!$F$15,IF(N35=DropDowns!$B$16,DropDowns!$F$16,IF(N35=DropDowns!$B$17,DropDowns!$F$17,IF(N35=DropDowns!$B$18,DropDowns!$F$18,IF(N35=DropDowns!$B$19,DropDowns!$F$19,IF(N35=DropDowns!$B$20,DropDowns!$F$20)))))))))))))))))))</f>
        <v/>
      </c>
      <c r="Q35" s="40">
        <f t="shared" si="1"/>
        <v>0</v>
      </c>
      <c r="R35" s="180">
        <f t="shared" si="2"/>
        <v>0</v>
      </c>
      <c r="S35" s="188">
        <f t="shared" si="3"/>
        <v>0</v>
      </c>
      <c r="T35" s="241"/>
      <c r="U35" s="225"/>
    </row>
    <row r="36" spans="2:21" ht="14.1" customHeight="1" x14ac:dyDescent="0.25">
      <c r="B36" s="225"/>
      <c r="C36" s="56">
        <v>16</v>
      </c>
      <c r="D36" s="41"/>
      <c r="E36" s="20"/>
      <c r="F36" s="20"/>
      <c r="G36" s="21"/>
      <c r="H36" s="18"/>
      <c r="I36" s="7" t="str">
        <f>IF(H36="","",IF(H36=DropDowns!$B$3,DropDowns!$E$3,IF(H36=DropDowns!$B$4,DropDowns!$E$4,IF(H36=DropDowns!$B$5,DropDowns!$E$5,IF(H36=DropDowns!$B$6,DropDowns!$E$6,IF(H36=DropDowns!$B$7,DropDowns!$E$7,IF(H36=DropDowns!$B$8,DropDowns!$E$8,IF(H36=DropDowns!$B$9,DropDowns!$E$9,IF(H36=DropDowns!$B$10,DropDowns!$E$10,IF(H36=DropDowns!$B$11,DropDowns!$E$11,IF(H36=DropDowns!$B$12,DropDowns!$E$12,IF(H36=DropDowns!$B$13,DropDowns!$E$13,IF(H36=DropDowns!$B$14,DropDowns!$E$14,IF(H36=DropDowns!$B$15,DropDowns!$E$15,IF(H36=DropDowns!$B$16,DropDowns!$E$16,IF(H36=DropDowns!$B$17,DropDowns!$E$17,IF(H36=DropDowns!$B$18,DropDowns!$E$18,IF(H36=DropDowns!$B$19,DropDowns!$E$19,IF(H36=DropDowns!$B$20,DropDowns!$E$20)))))))))))))))))))</f>
        <v/>
      </c>
      <c r="J36" s="8" t="str">
        <f>IF(H36="","",IF(H36=DropDowns!$B$3,DropDowns!$F$3,IF(H36=DropDowns!$B$4,DropDowns!$F$4,IF(H36=DropDowns!$B$5,DropDowns!$F$5,IF(H36=DropDowns!$B$6,DropDowns!$F$6,IF(H36=DropDowns!$B$7,DropDowns!$F$7,IF(H36=DropDowns!$B$8,DropDowns!$F$8,IF(H36=DropDowns!$B$9,DropDowns!$F$9,IF(H36=DropDowns!$B$10,DropDowns!$F$10,IF(H36=DropDowns!$B$11,DropDowns!$F$11,IF(H36=DropDowns!$B$12,DropDowns!$F$12,IF(H36=DropDowns!$B$13,DropDowns!$F$13,IF(H36=DropDowns!$B$14,DropDowns!$F$14,IF(H36=DropDowns!$B$15,DropDowns!$F$15,IF(H36=DropDowns!$B$16,DropDowns!$F$16,IF(H36=DropDowns!$B$17,DropDowns!$F$17,IF(H36=DropDowns!$B$18,DropDowns!$F$18,IF(H36=DropDowns!$B$19,DropDowns!$F$19,IF(H36=DropDowns!$B$20,DropDowns!$F$20)))))))))))))))))))</f>
        <v/>
      </c>
      <c r="K36" s="19"/>
      <c r="L36" s="9" t="str">
        <f>IF(K36="","",IF(K36=DropDowns!$B$3,DropDowns!$E$3,IF(K36=DropDowns!$B$4,DropDowns!$E$4,IF(K36=DropDowns!$B$5,DropDowns!$E$5,IF(K36=DropDowns!$B$6,DropDowns!$E$6,IF(K36=DropDowns!$B$7,DropDowns!$E$7,IF(K36=DropDowns!$B$8,DropDowns!$E$8,IF(K36=DropDowns!$B$9,DropDowns!$E$9,IF(K36=DropDowns!$B$10,DropDowns!$E$10,IF(K36=DropDowns!$B$11,DropDowns!$E$11,IF(K36=DropDowns!$B$12,DropDowns!$E$12,IF(K36=DropDowns!$B$13,DropDowns!$E$13,IF(K36=DropDowns!$B$14,DropDowns!$E$14,IF(K36=DropDowns!$B$15,DropDowns!$E$15,IF(K36=DropDowns!$B$16,DropDowns!$E$16,IF(K36=DropDowns!$B$17,DropDowns!$E$17,IF(K36=DropDowns!$B$18,DropDowns!$E$18,IF(K36=DropDowns!$B$19,DropDowns!$E$19,IF(K36=DropDowns!$B$20,DropDowns!$E$20)))))))))))))))))))</f>
        <v/>
      </c>
      <c r="M36" s="10" t="str">
        <f>IF(K36="","",IF(K36=DropDowns!$B$3,DropDowns!$F$3,IF(K36=DropDowns!$B$4,DropDowns!$F$4,IF(K36=DropDowns!$B$5,DropDowns!$F$5,IF(K36=DropDowns!$B$6,DropDowns!$F$6,IF(K36=DropDowns!$B$7,DropDowns!$F$7,IF(K36=DropDowns!$B$8,DropDowns!$F$8,IF(K36=DropDowns!$B$9,DropDowns!$F$9,IF(K36=DropDowns!$B$10,DropDowns!$F$10,IF(K36=DropDowns!$B$11,DropDowns!$F$11,IF(K36=DropDowns!$B$12,DropDowns!$F$12,IF(K36=DropDowns!$B$13,DropDowns!$F$13,IF(K36=DropDowns!$B$14,DropDowns!$F$14,IF(K36=DropDowns!$B$15,DropDowns!$F$15,IF(K36=DropDowns!$B$16,DropDowns!$F$16,IF(K36=DropDowns!$B$17,DropDowns!$F$17,IF(K36=DropDowns!$B$18,DropDowns!$F$18,IF(K36=DropDowns!$B$19,DropDowns!$F$19,IF(K36=DropDowns!$B$20,DropDowns!$F$20)))))))))))))))))))</f>
        <v/>
      </c>
      <c r="N36" s="30"/>
      <c r="O36" s="12" t="str">
        <f>IF(N36="","",IF(N36=DropDowns!$B$3,DropDowns!$E$3,IF(N36=DropDowns!$B$4,DropDowns!$E$4,IF(N36=DropDowns!$B$5,DropDowns!$E$5,IF(N36=DropDowns!$B$6,DropDowns!$E$6,IF(N36=DropDowns!$B$7,DropDowns!$E$7,IF(N36=DropDowns!$B$8,DropDowns!$E$8,IF(N36=DropDowns!$B$9,DropDowns!$E$9,IF(N36=DropDowns!$B$10,DropDowns!$E$10,IF(N36=DropDowns!$B$11,DropDowns!$E$11,IF(N36=DropDowns!$B$12,DropDowns!$E$12,IF(N36=DropDowns!$B$13,DropDowns!$E$13,IF(N36=DropDowns!$B$14,DropDowns!$E$14,IF(N36=DropDowns!$B$15,DropDowns!$E$15,IF(N36=DropDowns!$B$16,DropDowns!$E$16,IF(N36=DropDowns!$B$17,DropDowns!$E$17,IF(N36=DropDowns!$B$18,DropDowns!$E$18,IF(N36=DropDowns!$B$19,DropDowns!$E$19,IF(N36=DropDowns!$B$20,DropDowns!$E$20)))))))))))))))))))</f>
        <v/>
      </c>
      <c r="P36" s="39" t="str">
        <f>IF(N36="","",IF(N36=DropDowns!$B$3,DropDowns!$F$3,IF(N36=DropDowns!$B$4,DropDowns!$F$4,IF(N36=DropDowns!$B$5,DropDowns!$F$5,IF(N36=DropDowns!$B$6,DropDowns!$F$6,IF(N36=DropDowns!$B$7,DropDowns!$F$7,IF(N36=DropDowns!$B$8,DropDowns!$F$8,IF(N36=DropDowns!$B$9,DropDowns!$F$9,IF(N36=DropDowns!$B$10,DropDowns!$F$10,IF(N36=DropDowns!$B$11,DropDowns!$F$11,IF(N36=DropDowns!$B$12,DropDowns!$F$12,IF(N36=DropDowns!$B$13,DropDowns!$F$13,IF(N36=DropDowns!$B$14,DropDowns!$F$14,IF(N36=DropDowns!$B$15,DropDowns!$F$15,IF(N36=DropDowns!$B$16,DropDowns!$F$16,IF(N36=DropDowns!$B$17,DropDowns!$F$17,IF(N36=DropDowns!$B$18,DropDowns!$F$18,IF(N36=DropDowns!$B$19,DropDowns!$F$19,IF(N36=DropDowns!$B$20,DropDowns!$F$20)))))))))))))))))))</f>
        <v/>
      </c>
      <c r="Q36" s="40">
        <f t="shared" si="1"/>
        <v>0</v>
      </c>
      <c r="R36" s="180">
        <f t="shared" si="2"/>
        <v>0</v>
      </c>
      <c r="S36" s="188">
        <f t="shared" si="3"/>
        <v>0</v>
      </c>
      <c r="T36" s="241"/>
      <c r="U36" s="225"/>
    </row>
    <row r="37" spans="2:21" ht="14.1" customHeight="1" x14ac:dyDescent="0.25">
      <c r="B37" s="225"/>
      <c r="C37" s="56">
        <v>17</v>
      </c>
      <c r="D37" s="41"/>
      <c r="E37" s="20"/>
      <c r="F37" s="20"/>
      <c r="G37" s="21"/>
      <c r="H37" s="18"/>
      <c r="I37" s="7" t="str">
        <f>IF(H37="","",IF(H37=DropDowns!$B$3,DropDowns!$E$3,IF(H37=DropDowns!$B$4,DropDowns!$E$4,IF(H37=DropDowns!$B$5,DropDowns!$E$5,IF(H37=DropDowns!$B$6,DropDowns!$E$6,IF(H37=DropDowns!$B$7,DropDowns!$E$7,IF(H37=DropDowns!$B$8,DropDowns!$E$8,IF(H37=DropDowns!$B$9,DropDowns!$E$9,IF(H37=DropDowns!$B$10,DropDowns!$E$10,IF(H37=DropDowns!$B$11,DropDowns!$E$11,IF(H37=DropDowns!$B$12,DropDowns!$E$12,IF(H37=DropDowns!$B$13,DropDowns!$E$13,IF(H37=DropDowns!$B$14,DropDowns!$E$14,IF(H37=DropDowns!$B$15,DropDowns!$E$15,IF(H37=DropDowns!$B$16,DropDowns!$E$16,IF(H37=DropDowns!$B$17,DropDowns!$E$17,IF(H37=DropDowns!$B$18,DropDowns!$E$18,IF(H37=DropDowns!$B$19,DropDowns!$E$19,IF(H37=DropDowns!$B$20,DropDowns!$E$20)))))))))))))))))))</f>
        <v/>
      </c>
      <c r="J37" s="8" t="str">
        <f>IF(H37="","",IF(H37=DropDowns!$B$3,DropDowns!$F$3,IF(H37=DropDowns!$B$4,DropDowns!$F$4,IF(H37=DropDowns!$B$5,DropDowns!$F$5,IF(H37=DropDowns!$B$6,DropDowns!$F$6,IF(H37=DropDowns!$B$7,DropDowns!$F$7,IF(H37=DropDowns!$B$8,DropDowns!$F$8,IF(H37=DropDowns!$B$9,DropDowns!$F$9,IF(H37=DropDowns!$B$10,DropDowns!$F$10,IF(H37=DropDowns!$B$11,DropDowns!$F$11,IF(H37=DropDowns!$B$12,DropDowns!$F$12,IF(H37=DropDowns!$B$13,DropDowns!$F$13,IF(H37=DropDowns!$B$14,DropDowns!$F$14,IF(H37=DropDowns!$B$15,DropDowns!$F$15,IF(H37=DropDowns!$B$16,DropDowns!$F$16,IF(H37=DropDowns!$B$17,DropDowns!$F$17,IF(H37=DropDowns!$B$18,DropDowns!$F$18,IF(H37=DropDowns!$B$19,DropDowns!$F$19,IF(H37=DropDowns!$B$20,DropDowns!$F$20)))))))))))))))))))</f>
        <v/>
      </c>
      <c r="K37" s="19"/>
      <c r="L37" s="9" t="str">
        <f>IF(K37="","",IF(K37=DropDowns!$B$3,DropDowns!$E$3,IF(K37=DropDowns!$B$4,DropDowns!$E$4,IF(K37=DropDowns!$B$5,DropDowns!$E$5,IF(K37=DropDowns!$B$6,DropDowns!$E$6,IF(K37=DropDowns!$B$7,DropDowns!$E$7,IF(K37=DropDowns!$B$8,DropDowns!$E$8,IF(K37=DropDowns!$B$9,DropDowns!$E$9,IF(K37=DropDowns!$B$10,DropDowns!$E$10,IF(K37=DropDowns!$B$11,DropDowns!$E$11,IF(K37=DropDowns!$B$12,DropDowns!$E$12,IF(K37=DropDowns!$B$13,DropDowns!$E$13,IF(K37=DropDowns!$B$14,DropDowns!$E$14,IF(K37=DropDowns!$B$15,DropDowns!$E$15,IF(K37=DropDowns!$B$16,DropDowns!$E$16,IF(K37=DropDowns!$B$17,DropDowns!$E$17,IF(K37=DropDowns!$B$18,DropDowns!$E$18,IF(K37=DropDowns!$B$19,DropDowns!$E$19,IF(K37=DropDowns!$B$20,DropDowns!$E$20)))))))))))))))))))</f>
        <v/>
      </c>
      <c r="M37" s="10" t="str">
        <f>IF(K37="","",IF(K37=DropDowns!$B$3,DropDowns!$F$3,IF(K37=DropDowns!$B$4,DropDowns!$F$4,IF(K37=DropDowns!$B$5,DropDowns!$F$5,IF(K37=DropDowns!$B$6,DropDowns!$F$6,IF(K37=DropDowns!$B$7,DropDowns!$F$7,IF(K37=DropDowns!$B$8,DropDowns!$F$8,IF(K37=DropDowns!$B$9,DropDowns!$F$9,IF(K37=DropDowns!$B$10,DropDowns!$F$10,IF(K37=DropDowns!$B$11,DropDowns!$F$11,IF(K37=DropDowns!$B$12,DropDowns!$F$12,IF(K37=DropDowns!$B$13,DropDowns!$F$13,IF(K37=DropDowns!$B$14,DropDowns!$F$14,IF(K37=DropDowns!$B$15,DropDowns!$F$15,IF(K37=DropDowns!$B$16,DropDowns!$F$16,IF(K37=DropDowns!$B$17,DropDowns!$F$17,IF(K37=DropDowns!$B$18,DropDowns!$F$18,IF(K37=DropDowns!$B$19,DropDowns!$F$19,IF(K37=DropDowns!$B$20,DropDowns!$F$20)))))))))))))))))))</f>
        <v/>
      </c>
      <c r="N37" s="30"/>
      <c r="O37" s="12" t="str">
        <f>IF(N37="","",IF(N37=DropDowns!$B$3,DropDowns!$E$3,IF(N37=DropDowns!$B$4,DropDowns!$E$4,IF(N37=DropDowns!$B$5,DropDowns!$E$5,IF(N37=DropDowns!$B$6,DropDowns!$E$6,IF(N37=DropDowns!$B$7,DropDowns!$E$7,IF(N37=DropDowns!$B$8,DropDowns!$E$8,IF(N37=DropDowns!$B$9,DropDowns!$E$9,IF(N37=DropDowns!$B$10,DropDowns!$E$10,IF(N37=DropDowns!$B$11,DropDowns!$E$11,IF(N37=DropDowns!$B$12,DropDowns!$E$12,IF(N37=DropDowns!$B$13,DropDowns!$E$13,IF(N37=DropDowns!$B$14,DropDowns!$E$14,IF(N37=DropDowns!$B$15,DropDowns!$E$15,IF(N37=DropDowns!$B$16,DropDowns!$E$16,IF(N37=DropDowns!$B$17,DropDowns!$E$17,IF(N37=DropDowns!$B$18,DropDowns!$E$18,IF(N37=DropDowns!$B$19,DropDowns!$E$19,IF(N37=DropDowns!$B$20,DropDowns!$E$20)))))))))))))))))))</f>
        <v/>
      </c>
      <c r="P37" s="39" t="str">
        <f>IF(N37="","",IF(N37=DropDowns!$B$3,DropDowns!$F$3,IF(N37=DropDowns!$B$4,DropDowns!$F$4,IF(N37=DropDowns!$B$5,DropDowns!$F$5,IF(N37=DropDowns!$B$6,DropDowns!$F$6,IF(N37=DropDowns!$B$7,DropDowns!$F$7,IF(N37=DropDowns!$B$8,DropDowns!$F$8,IF(N37=DropDowns!$B$9,DropDowns!$F$9,IF(N37=DropDowns!$B$10,DropDowns!$F$10,IF(N37=DropDowns!$B$11,DropDowns!$F$11,IF(N37=DropDowns!$B$12,DropDowns!$F$12,IF(N37=DropDowns!$B$13,DropDowns!$F$13,IF(N37=DropDowns!$B$14,DropDowns!$F$14,IF(N37=DropDowns!$B$15,DropDowns!$F$15,IF(N37=DropDowns!$B$16,DropDowns!$F$16,IF(N37=DropDowns!$B$17,DropDowns!$F$17,IF(N37=DropDowns!$B$18,DropDowns!$F$18,IF(N37=DropDowns!$B$19,DropDowns!$F$19,IF(N37=DropDowns!$B$20,DropDowns!$F$20)))))))))))))))))))</f>
        <v/>
      </c>
      <c r="Q37" s="40">
        <f t="shared" si="1"/>
        <v>0</v>
      </c>
      <c r="R37" s="180">
        <f t="shared" si="2"/>
        <v>0</v>
      </c>
      <c r="S37" s="188">
        <f t="shared" si="3"/>
        <v>0</v>
      </c>
      <c r="T37" s="241"/>
      <c r="U37" s="225"/>
    </row>
    <row r="38" spans="2:21" ht="14.1" customHeight="1" x14ac:dyDescent="0.25">
      <c r="B38" s="225"/>
      <c r="C38" s="56">
        <v>18</v>
      </c>
      <c r="D38" s="41"/>
      <c r="E38" s="20"/>
      <c r="F38" s="20"/>
      <c r="G38" s="21"/>
      <c r="H38" s="18"/>
      <c r="I38" s="7" t="str">
        <f>IF(H38="","",IF(H38=DropDowns!$B$3,DropDowns!$E$3,IF(H38=DropDowns!$B$4,DropDowns!$E$4,IF(H38=DropDowns!$B$5,DropDowns!$E$5,IF(H38=DropDowns!$B$6,DropDowns!$E$6,IF(H38=DropDowns!$B$7,DropDowns!$E$7,IF(H38=DropDowns!$B$8,DropDowns!$E$8,IF(H38=DropDowns!$B$9,DropDowns!$E$9,IF(H38=DropDowns!$B$10,DropDowns!$E$10,IF(H38=DropDowns!$B$11,DropDowns!$E$11,IF(H38=DropDowns!$B$12,DropDowns!$E$12,IF(H38=DropDowns!$B$13,DropDowns!$E$13,IF(H38=DropDowns!$B$14,DropDowns!$E$14,IF(H38=DropDowns!$B$15,DropDowns!$E$15,IF(H38=DropDowns!$B$16,DropDowns!$E$16,IF(H38=DropDowns!$B$17,DropDowns!$E$17,IF(H38=DropDowns!$B$18,DropDowns!$E$18,IF(H38=DropDowns!$B$19,DropDowns!$E$19,IF(H38=DropDowns!$B$20,DropDowns!$E$20)))))))))))))))))))</f>
        <v/>
      </c>
      <c r="J38" s="8" t="str">
        <f>IF(H38="","",IF(H38=DropDowns!$B$3,DropDowns!$F$3,IF(H38=DropDowns!$B$4,DropDowns!$F$4,IF(H38=DropDowns!$B$5,DropDowns!$F$5,IF(H38=DropDowns!$B$6,DropDowns!$F$6,IF(H38=DropDowns!$B$7,DropDowns!$F$7,IF(H38=DropDowns!$B$8,DropDowns!$F$8,IF(H38=DropDowns!$B$9,DropDowns!$F$9,IF(H38=DropDowns!$B$10,DropDowns!$F$10,IF(H38=DropDowns!$B$11,DropDowns!$F$11,IF(H38=DropDowns!$B$12,DropDowns!$F$12,IF(H38=DropDowns!$B$13,DropDowns!$F$13,IF(H38=DropDowns!$B$14,DropDowns!$F$14,IF(H38=DropDowns!$B$15,DropDowns!$F$15,IF(H38=DropDowns!$B$16,DropDowns!$F$16,IF(H38=DropDowns!$B$17,DropDowns!$F$17,IF(H38=DropDowns!$B$18,DropDowns!$F$18,IF(H38=DropDowns!$B$19,DropDowns!$F$19,IF(H38=DropDowns!$B$20,DropDowns!$F$20)))))))))))))))))))</f>
        <v/>
      </c>
      <c r="K38" s="19"/>
      <c r="L38" s="9" t="str">
        <f>IF(K38="","",IF(K38=DropDowns!$B$3,DropDowns!$E$3,IF(K38=DropDowns!$B$4,DropDowns!$E$4,IF(K38=DropDowns!$B$5,DropDowns!$E$5,IF(K38=DropDowns!$B$6,DropDowns!$E$6,IF(K38=DropDowns!$B$7,DropDowns!$E$7,IF(K38=DropDowns!$B$8,DropDowns!$E$8,IF(K38=DropDowns!$B$9,DropDowns!$E$9,IF(K38=DropDowns!$B$10,DropDowns!$E$10,IF(K38=DropDowns!$B$11,DropDowns!$E$11,IF(K38=DropDowns!$B$12,DropDowns!$E$12,IF(K38=DropDowns!$B$13,DropDowns!$E$13,IF(K38=DropDowns!$B$14,DropDowns!$E$14,IF(K38=DropDowns!$B$15,DropDowns!$E$15,IF(K38=DropDowns!$B$16,DropDowns!$E$16,IF(K38=DropDowns!$B$17,DropDowns!$E$17,IF(K38=DropDowns!$B$18,DropDowns!$E$18,IF(K38=DropDowns!$B$19,DropDowns!$E$19,IF(K38=DropDowns!$B$20,DropDowns!$E$20)))))))))))))))))))</f>
        <v/>
      </c>
      <c r="M38" s="10" t="str">
        <f>IF(K38="","",IF(K38=DropDowns!$B$3,DropDowns!$F$3,IF(K38=DropDowns!$B$4,DropDowns!$F$4,IF(K38=DropDowns!$B$5,DropDowns!$F$5,IF(K38=DropDowns!$B$6,DropDowns!$F$6,IF(K38=DropDowns!$B$7,DropDowns!$F$7,IF(K38=DropDowns!$B$8,DropDowns!$F$8,IF(K38=DropDowns!$B$9,DropDowns!$F$9,IF(K38=DropDowns!$B$10,DropDowns!$F$10,IF(K38=DropDowns!$B$11,DropDowns!$F$11,IF(K38=DropDowns!$B$12,DropDowns!$F$12,IF(K38=DropDowns!$B$13,DropDowns!$F$13,IF(K38=DropDowns!$B$14,DropDowns!$F$14,IF(K38=DropDowns!$B$15,DropDowns!$F$15,IF(K38=DropDowns!$B$16,DropDowns!$F$16,IF(K38=DropDowns!$B$17,DropDowns!$F$17,IF(K38=DropDowns!$B$18,DropDowns!$F$18,IF(K38=DropDowns!$B$19,DropDowns!$F$19,IF(K38=DropDowns!$B$20,DropDowns!$F$20)))))))))))))))))))</f>
        <v/>
      </c>
      <c r="N38" s="30"/>
      <c r="O38" s="12" t="str">
        <f>IF(N38="","",IF(N38=DropDowns!$B$3,DropDowns!$E$3,IF(N38=DropDowns!$B$4,DropDowns!$E$4,IF(N38=DropDowns!$B$5,DropDowns!$E$5,IF(N38=DropDowns!$B$6,DropDowns!$E$6,IF(N38=DropDowns!$B$7,DropDowns!$E$7,IF(N38=DropDowns!$B$8,DropDowns!$E$8,IF(N38=DropDowns!$B$9,DropDowns!$E$9,IF(N38=DropDowns!$B$10,DropDowns!$E$10,IF(N38=DropDowns!$B$11,DropDowns!$E$11,IF(N38=DropDowns!$B$12,DropDowns!$E$12,IF(N38=DropDowns!$B$13,DropDowns!$E$13,IF(N38=DropDowns!$B$14,DropDowns!$E$14,IF(N38=DropDowns!$B$15,DropDowns!$E$15,IF(N38=DropDowns!$B$16,DropDowns!$E$16,IF(N38=DropDowns!$B$17,DropDowns!$E$17,IF(N38=DropDowns!$B$18,DropDowns!$E$18,IF(N38=DropDowns!$B$19,DropDowns!$E$19,IF(N38=DropDowns!$B$20,DropDowns!$E$20)))))))))))))))))))</f>
        <v/>
      </c>
      <c r="P38" s="39" t="str">
        <f>IF(N38="","",IF(N38=DropDowns!$B$3,DropDowns!$F$3,IF(N38=DropDowns!$B$4,DropDowns!$F$4,IF(N38=DropDowns!$B$5,DropDowns!$F$5,IF(N38=DropDowns!$B$6,DropDowns!$F$6,IF(N38=DropDowns!$B$7,DropDowns!$F$7,IF(N38=DropDowns!$B$8,DropDowns!$F$8,IF(N38=DropDowns!$B$9,DropDowns!$F$9,IF(N38=DropDowns!$B$10,DropDowns!$F$10,IF(N38=DropDowns!$B$11,DropDowns!$F$11,IF(N38=DropDowns!$B$12,DropDowns!$F$12,IF(N38=DropDowns!$B$13,DropDowns!$F$13,IF(N38=DropDowns!$B$14,DropDowns!$F$14,IF(N38=DropDowns!$B$15,DropDowns!$F$15,IF(N38=DropDowns!$B$16,DropDowns!$F$16,IF(N38=DropDowns!$B$17,DropDowns!$F$17,IF(N38=DropDowns!$B$18,DropDowns!$F$18,IF(N38=DropDowns!$B$19,DropDowns!$F$19,IF(N38=DropDowns!$B$20,DropDowns!$F$20)))))))))))))))))))</f>
        <v/>
      </c>
      <c r="Q38" s="40">
        <f t="shared" si="1"/>
        <v>0</v>
      </c>
      <c r="R38" s="180">
        <f t="shared" si="2"/>
        <v>0</v>
      </c>
      <c r="S38" s="188">
        <f t="shared" si="3"/>
        <v>0</v>
      </c>
      <c r="T38" s="241"/>
      <c r="U38" s="225"/>
    </row>
    <row r="39" spans="2:21" ht="14.1" customHeight="1" x14ac:dyDescent="0.25">
      <c r="B39" s="225"/>
      <c r="C39" s="56">
        <v>19</v>
      </c>
      <c r="D39" s="41"/>
      <c r="E39" s="20"/>
      <c r="F39" s="20"/>
      <c r="G39" s="21"/>
      <c r="H39" s="18"/>
      <c r="I39" s="7" t="str">
        <f>IF(H39="","",IF(H39=DropDowns!$B$3,DropDowns!$E$3,IF(H39=DropDowns!$B$4,DropDowns!$E$4,IF(H39=DropDowns!$B$5,DropDowns!$E$5,IF(H39=DropDowns!$B$6,DropDowns!$E$6,IF(H39=DropDowns!$B$7,DropDowns!$E$7,IF(H39=DropDowns!$B$8,DropDowns!$E$8,IF(H39=DropDowns!$B$9,DropDowns!$E$9,IF(H39=DropDowns!$B$10,DropDowns!$E$10,IF(H39=DropDowns!$B$11,DropDowns!$E$11,IF(H39=DropDowns!$B$12,DropDowns!$E$12,IF(H39=DropDowns!$B$13,DropDowns!$E$13,IF(H39=DropDowns!$B$14,DropDowns!$E$14,IF(H39=DropDowns!$B$15,DropDowns!$E$15,IF(H39=DropDowns!$B$16,DropDowns!$E$16,IF(H39=DropDowns!$B$17,DropDowns!$E$17,IF(H39=DropDowns!$B$18,DropDowns!$E$18,IF(H39=DropDowns!$B$19,DropDowns!$E$19,IF(H39=DropDowns!$B$20,DropDowns!$E$20)))))))))))))))))))</f>
        <v/>
      </c>
      <c r="J39" s="8" t="str">
        <f>IF(H39="","",IF(H39=DropDowns!$B$3,DropDowns!$F$3,IF(H39=DropDowns!$B$4,DropDowns!$F$4,IF(H39=DropDowns!$B$5,DropDowns!$F$5,IF(H39=DropDowns!$B$6,DropDowns!$F$6,IF(H39=DropDowns!$B$7,DropDowns!$F$7,IF(H39=DropDowns!$B$8,DropDowns!$F$8,IF(H39=DropDowns!$B$9,DropDowns!$F$9,IF(H39=DropDowns!$B$10,DropDowns!$F$10,IF(H39=DropDowns!$B$11,DropDowns!$F$11,IF(H39=DropDowns!$B$12,DropDowns!$F$12,IF(H39=DropDowns!$B$13,DropDowns!$F$13,IF(H39=DropDowns!$B$14,DropDowns!$F$14,IF(H39=DropDowns!$B$15,DropDowns!$F$15,IF(H39=DropDowns!$B$16,DropDowns!$F$16,IF(H39=DropDowns!$B$17,DropDowns!$F$17,IF(H39=DropDowns!$B$18,DropDowns!$F$18,IF(H39=DropDowns!$B$19,DropDowns!$F$19,IF(H39=DropDowns!$B$20,DropDowns!$F$20)))))))))))))))))))</f>
        <v/>
      </c>
      <c r="K39" s="19"/>
      <c r="L39" s="9" t="str">
        <f>IF(K39="","",IF(K39=DropDowns!$B$3,DropDowns!$E$3,IF(K39=DropDowns!$B$4,DropDowns!$E$4,IF(K39=DropDowns!$B$5,DropDowns!$E$5,IF(K39=DropDowns!$B$6,DropDowns!$E$6,IF(K39=DropDowns!$B$7,DropDowns!$E$7,IF(K39=DropDowns!$B$8,DropDowns!$E$8,IF(K39=DropDowns!$B$9,DropDowns!$E$9,IF(K39=DropDowns!$B$10,DropDowns!$E$10,IF(K39=DropDowns!$B$11,DropDowns!$E$11,IF(K39=DropDowns!$B$12,DropDowns!$E$12,IF(K39=DropDowns!$B$13,DropDowns!$E$13,IF(K39=DropDowns!$B$14,DropDowns!$E$14,IF(K39=DropDowns!$B$15,DropDowns!$E$15,IF(K39=DropDowns!$B$16,DropDowns!$E$16,IF(K39=DropDowns!$B$17,DropDowns!$E$17,IF(K39=DropDowns!$B$18,DropDowns!$E$18,IF(K39=DropDowns!$B$19,DropDowns!$E$19,IF(K39=DropDowns!$B$20,DropDowns!$E$20)))))))))))))))))))</f>
        <v/>
      </c>
      <c r="M39" s="10" t="str">
        <f>IF(K39="","",IF(K39=DropDowns!$B$3,DropDowns!$F$3,IF(K39=DropDowns!$B$4,DropDowns!$F$4,IF(K39=DropDowns!$B$5,DropDowns!$F$5,IF(K39=DropDowns!$B$6,DropDowns!$F$6,IF(K39=DropDowns!$B$7,DropDowns!$F$7,IF(K39=DropDowns!$B$8,DropDowns!$F$8,IF(K39=DropDowns!$B$9,DropDowns!$F$9,IF(K39=DropDowns!$B$10,DropDowns!$F$10,IF(K39=DropDowns!$B$11,DropDowns!$F$11,IF(K39=DropDowns!$B$12,DropDowns!$F$12,IF(K39=DropDowns!$B$13,DropDowns!$F$13,IF(K39=DropDowns!$B$14,DropDowns!$F$14,IF(K39=DropDowns!$B$15,DropDowns!$F$15,IF(K39=DropDowns!$B$16,DropDowns!$F$16,IF(K39=DropDowns!$B$17,DropDowns!$F$17,IF(K39=DropDowns!$B$18,DropDowns!$F$18,IF(K39=DropDowns!$B$19,DropDowns!$F$19,IF(K39=DropDowns!$B$20,DropDowns!$F$20)))))))))))))))))))</f>
        <v/>
      </c>
      <c r="N39" s="30"/>
      <c r="O39" s="12" t="str">
        <f>IF(N39="","",IF(N39=DropDowns!$B$3,DropDowns!$E$3,IF(N39=DropDowns!$B$4,DropDowns!$E$4,IF(N39=DropDowns!$B$5,DropDowns!$E$5,IF(N39=DropDowns!$B$6,DropDowns!$E$6,IF(N39=DropDowns!$B$7,DropDowns!$E$7,IF(N39=DropDowns!$B$8,DropDowns!$E$8,IF(N39=DropDowns!$B$9,DropDowns!$E$9,IF(N39=DropDowns!$B$10,DropDowns!$E$10,IF(N39=DropDowns!$B$11,DropDowns!$E$11,IF(N39=DropDowns!$B$12,DropDowns!$E$12,IF(N39=DropDowns!$B$13,DropDowns!$E$13,IF(N39=DropDowns!$B$14,DropDowns!$E$14,IF(N39=DropDowns!$B$15,DropDowns!$E$15,IF(N39=DropDowns!$B$16,DropDowns!$E$16,IF(N39=DropDowns!$B$17,DropDowns!$E$17,IF(N39=DropDowns!$B$18,DropDowns!$E$18,IF(N39=DropDowns!$B$19,DropDowns!$E$19,IF(N39=DropDowns!$B$20,DropDowns!$E$20)))))))))))))))))))</f>
        <v/>
      </c>
      <c r="P39" s="39" t="str">
        <f>IF(N39="","",IF(N39=DropDowns!$B$3,DropDowns!$F$3,IF(N39=DropDowns!$B$4,DropDowns!$F$4,IF(N39=DropDowns!$B$5,DropDowns!$F$5,IF(N39=DropDowns!$B$6,DropDowns!$F$6,IF(N39=DropDowns!$B$7,DropDowns!$F$7,IF(N39=DropDowns!$B$8,DropDowns!$F$8,IF(N39=DropDowns!$B$9,DropDowns!$F$9,IF(N39=DropDowns!$B$10,DropDowns!$F$10,IF(N39=DropDowns!$B$11,DropDowns!$F$11,IF(N39=DropDowns!$B$12,DropDowns!$F$12,IF(N39=DropDowns!$B$13,DropDowns!$F$13,IF(N39=DropDowns!$B$14,DropDowns!$F$14,IF(N39=DropDowns!$B$15,DropDowns!$F$15,IF(N39=DropDowns!$B$16,DropDowns!$F$16,IF(N39=DropDowns!$B$17,DropDowns!$F$17,IF(N39=DropDowns!$B$18,DropDowns!$F$18,IF(N39=DropDowns!$B$19,DropDowns!$F$19,IF(N39=DropDowns!$B$20,DropDowns!$F$20)))))))))))))))))))</f>
        <v/>
      </c>
      <c r="Q39" s="40">
        <f t="shared" si="1"/>
        <v>0</v>
      </c>
      <c r="R39" s="180">
        <f t="shared" si="2"/>
        <v>0</v>
      </c>
      <c r="S39" s="188">
        <f t="shared" si="3"/>
        <v>0</v>
      </c>
      <c r="T39" s="241"/>
      <c r="U39" s="225"/>
    </row>
    <row r="40" spans="2:21" ht="14.1" customHeight="1" x14ac:dyDescent="0.25">
      <c r="B40" s="225"/>
      <c r="C40" s="56">
        <v>20</v>
      </c>
      <c r="D40" s="41"/>
      <c r="E40" s="20"/>
      <c r="F40" s="20"/>
      <c r="G40" s="21"/>
      <c r="H40" s="18"/>
      <c r="I40" s="7" t="str">
        <f>IF(H40="","",IF(H40=DropDowns!$B$3,DropDowns!$E$3,IF(H40=DropDowns!$B$4,DropDowns!$E$4,IF(H40=DropDowns!$B$5,DropDowns!$E$5,IF(H40=DropDowns!$B$6,DropDowns!$E$6,IF(H40=DropDowns!$B$7,DropDowns!$E$7,IF(H40=DropDowns!$B$8,DropDowns!$E$8,IF(H40=DropDowns!$B$9,DropDowns!$E$9,IF(H40=DropDowns!$B$10,DropDowns!$E$10,IF(H40=DropDowns!$B$11,DropDowns!$E$11,IF(H40=DropDowns!$B$12,DropDowns!$E$12,IF(H40=DropDowns!$B$13,DropDowns!$E$13,IF(H40=DropDowns!$B$14,DropDowns!$E$14,IF(H40=DropDowns!$B$15,DropDowns!$E$15,IF(H40=DropDowns!$B$16,DropDowns!$E$16,IF(H40=DropDowns!$B$17,DropDowns!$E$17,IF(H40=DropDowns!$B$18,DropDowns!$E$18,IF(H40=DropDowns!$B$19,DropDowns!$E$19,IF(H40=DropDowns!$B$20,DropDowns!$E$20)))))))))))))))))))</f>
        <v/>
      </c>
      <c r="J40" s="8" t="str">
        <f>IF(H40="","",IF(H40=DropDowns!$B$3,DropDowns!$F$3,IF(H40=DropDowns!$B$4,DropDowns!$F$4,IF(H40=DropDowns!$B$5,DropDowns!$F$5,IF(H40=DropDowns!$B$6,DropDowns!$F$6,IF(H40=DropDowns!$B$7,DropDowns!$F$7,IF(H40=DropDowns!$B$8,DropDowns!$F$8,IF(H40=DropDowns!$B$9,DropDowns!$F$9,IF(H40=DropDowns!$B$10,DropDowns!$F$10,IF(H40=DropDowns!$B$11,DropDowns!$F$11,IF(H40=DropDowns!$B$12,DropDowns!$F$12,IF(H40=DropDowns!$B$13,DropDowns!$F$13,IF(H40=DropDowns!$B$14,DropDowns!$F$14,IF(H40=DropDowns!$B$15,DropDowns!$F$15,IF(H40=DropDowns!$B$16,DropDowns!$F$16,IF(H40=DropDowns!$B$17,DropDowns!$F$17,IF(H40=DropDowns!$B$18,DropDowns!$F$18,IF(H40=DropDowns!$B$19,DropDowns!$F$19,IF(H40=DropDowns!$B$20,DropDowns!$F$20)))))))))))))))))))</f>
        <v/>
      </c>
      <c r="K40" s="19"/>
      <c r="L40" s="9" t="str">
        <f>IF(K40="","",IF(K40=DropDowns!$B$3,DropDowns!$E$3,IF(K40=DropDowns!$B$4,DropDowns!$E$4,IF(K40=DropDowns!$B$5,DropDowns!$E$5,IF(K40=DropDowns!$B$6,DropDowns!$E$6,IF(K40=DropDowns!$B$7,DropDowns!$E$7,IF(K40=DropDowns!$B$8,DropDowns!$E$8,IF(K40=DropDowns!$B$9,DropDowns!$E$9,IF(K40=DropDowns!$B$10,DropDowns!$E$10,IF(K40=DropDowns!$B$11,DropDowns!$E$11,IF(K40=DropDowns!$B$12,DropDowns!$E$12,IF(K40=DropDowns!$B$13,DropDowns!$E$13,IF(K40=DropDowns!$B$14,DropDowns!$E$14,IF(K40=DropDowns!$B$15,DropDowns!$E$15,IF(K40=DropDowns!$B$16,DropDowns!$E$16,IF(K40=DropDowns!$B$17,DropDowns!$E$17,IF(K40=DropDowns!$B$18,DropDowns!$E$18,IF(K40=DropDowns!$B$19,DropDowns!$E$19,IF(K40=DropDowns!$B$20,DropDowns!$E$20)))))))))))))))))))</f>
        <v/>
      </c>
      <c r="M40" s="10" t="str">
        <f>IF(K40="","",IF(K40=DropDowns!$B$3,DropDowns!$F$3,IF(K40=DropDowns!$B$4,DropDowns!$F$4,IF(K40=DropDowns!$B$5,DropDowns!$F$5,IF(K40=DropDowns!$B$6,DropDowns!$F$6,IF(K40=DropDowns!$B$7,DropDowns!$F$7,IF(K40=DropDowns!$B$8,DropDowns!$F$8,IF(K40=DropDowns!$B$9,DropDowns!$F$9,IF(K40=DropDowns!$B$10,DropDowns!$F$10,IF(K40=DropDowns!$B$11,DropDowns!$F$11,IF(K40=DropDowns!$B$12,DropDowns!$F$12,IF(K40=DropDowns!$B$13,DropDowns!$F$13,IF(K40=DropDowns!$B$14,DropDowns!$F$14,IF(K40=DropDowns!$B$15,DropDowns!$F$15,IF(K40=DropDowns!$B$16,DropDowns!$F$16,IF(K40=DropDowns!$B$17,DropDowns!$F$17,IF(K40=DropDowns!$B$18,DropDowns!$F$18,IF(K40=DropDowns!$B$19,DropDowns!$F$19,IF(K40=DropDowns!$B$20,DropDowns!$F$20)))))))))))))))))))</f>
        <v/>
      </c>
      <c r="N40" s="30"/>
      <c r="O40" s="12" t="str">
        <f>IF(N40="","",IF(N40=DropDowns!$B$3,DropDowns!$E$3,IF(N40=DropDowns!$B$4,DropDowns!$E$4,IF(N40=DropDowns!$B$5,DropDowns!$E$5,IF(N40=DropDowns!$B$6,DropDowns!$E$6,IF(N40=DropDowns!$B$7,DropDowns!$E$7,IF(N40=DropDowns!$B$8,DropDowns!$E$8,IF(N40=DropDowns!$B$9,DropDowns!$E$9,IF(N40=DropDowns!$B$10,DropDowns!$E$10,IF(N40=DropDowns!$B$11,DropDowns!$E$11,IF(N40=DropDowns!$B$12,DropDowns!$E$12,IF(N40=DropDowns!$B$13,DropDowns!$E$13,IF(N40=DropDowns!$B$14,DropDowns!$E$14,IF(N40=DropDowns!$B$15,DropDowns!$E$15,IF(N40=DropDowns!$B$16,DropDowns!$E$16,IF(N40=DropDowns!$B$17,DropDowns!$E$17,IF(N40=DropDowns!$B$18,DropDowns!$E$18,IF(N40=DropDowns!$B$19,DropDowns!$E$19,IF(N40=DropDowns!$B$20,DropDowns!$E$20)))))))))))))))))))</f>
        <v/>
      </c>
      <c r="P40" s="39" t="str">
        <f>IF(N40="","",IF(N40=DropDowns!$B$3,DropDowns!$F$3,IF(N40=DropDowns!$B$4,DropDowns!$F$4,IF(N40=DropDowns!$B$5,DropDowns!$F$5,IF(N40=DropDowns!$B$6,DropDowns!$F$6,IF(N40=DropDowns!$B$7,DropDowns!$F$7,IF(N40=DropDowns!$B$8,DropDowns!$F$8,IF(N40=DropDowns!$B$9,DropDowns!$F$9,IF(N40=DropDowns!$B$10,DropDowns!$F$10,IF(N40=DropDowns!$B$11,DropDowns!$F$11,IF(N40=DropDowns!$B$12,DropDowns!$F$12,IF(N40=DropDowns!$B$13,DropDowns!$F$13,IF(N40=DropDowns!$B$14,DropDowns!$F$14,IF(N40=DropDowns!$B$15,DropDowns!$F$15,IF(N40=DropDowns!$B$16,DropDowns!$F$16,IF(N40=DropDowns!$B$17,DropDowns!$F$17,IF(N40=DropDowns!$B$18,DropDowns!$F$18,IF(N40=DropDowns!$B$19,DropDowns!$F$19,IF(N40=DropDowns!$B$20,DropDowns!$F$20)))))))))))))))))))</f>
        <v/>
      </c>
      <c r="Q40" s="40">
        <f t="shared" si="1"/>
        <v>0</v>
      </c>
      <c r="R40" s="180">
        <f t="shared" si="2"/>
        <v>0</v>
      </c>
      <c r="S40" s="188">
        <f t="shared" si="3"/>
        <v>0</v>
      </c>
      <c r="T40" s="241"/>
      <c r="U40" s="225"/>
    </row>
    <row r="41" spans="2:21" ht="14.1" customHeight="1" x14ac:dyDescent="0.25">
      <c r="B41" s="225"/>
      <c r="C41" s="56">
        <v>21</v>
      </c>
      <c r="D41" s="41"/>
      <c r="E41" s="20"/>
      <c r="F41" s="20"/>
      <c r="G41" s="21"/>
      <c r="H41" s="18"/>
      <c r="I41" s="7" t="str">
        <f>IF(H41="","",IF(H41=DropDowns!$B$3,DropDowns!$E$3,IF(H41=DropDowns!$B$4,DropDowns!$E$4,IF(H41=DropDowns!$B$5,DropDowns!$E$5,IF(H41=DropDowns!$B$6,DropDowns!$E$6,IF(H41=DropDowns!$B$7,DropDowns!$E$7,IF(H41=DropDowns!$B$8,DropDowns!$E$8,IF(H41=DropDowns!$B$9,DropDowns!$E$9,IF(H41=DropDowns!$B$10,DropDowns!$E$10,IF(H41=DropDowns!$B$11,DropDowns!$E$11,IF(H41=DropDowns!$B$12,DropDowns!$E$12,IF(H41=DropDowns!$B$13,DropDowns!$E$13,IF(H41=DropDowns!$B$14,DropDowns!$E$14,IF(H41=DropDowns!$B$15,DropDowns!$E$15,IF(H41=DropDowns!$B$16,DropDowns!$E$16,IF(H41=DropDowns!$B$17,DropDowns!$E$17,IF(H41=DropDowns!$B$18,DropDowns!$E$18,IF(H41=DropDowns!$B$19,DropDowns!$E$19,IF(H41=DropDowns!$B$20,DropDowns!$E$20)))))))))))))))))))</f>
        <v/>
      </c>
      <c r="J41" s="8" t="str">
        <f>IF(H41="","",IF(H41=DropDowns!$B$3,DropDowns!$F$3,IF(H41=DropDowns!$B$4,DropDowns!$F$4,IF(H41=DropDowns!$B$5,DropDowns!$F$5,IF(H41=DropDowns!$B$6,DropDowns!$F$6,IF(H41=DropDowns!$B$7,DropDowns!$F$7,IF(H41=DropDowns!$B$8,DropDowns!$F$8,IF(H41=DropDowns!$B$9,DropDowns!$F$9,IF(H41=DropDowns!$B$10,DropDowns!$F$10,IF(H41=DropDowns!$B$11,DropDowns!$F$11,IF(H41=DropDowns!$B$12,DropDowns!$F$12,IF(H41=DropDowns!$B$13,DropDowns!$F$13,IF(H41=DropDowns!$B$14,DropDowns!$F$14,IF(H41=DropDowns!$B$15,DropDowns!$F$15,IF(H41=DropDowns!$B$16,DropDowns!$F$16,IF(H41=DropDowns!$B$17,DropDowns!$F$17,IF(H41=DropDowns!$B$18,DropDowns!$F$18,IF(H41=DropDowns!$B$19,DropDowns!$F$19,IF(H41=DropDowns!$B$20,DropDowns!$F$20)))))))))))))))))))</f>
        <v/>
      </c>
      <c r="K41" s="19"/>
      <c r="L41" s="9" t="str">
        <f>IF(K41="","",IF(K41=DropDowns!$B$3,DropDowns!$E$3,IF(K41=DropDowns!$B$4,DropDowns!$E$4,IF(K41=DropDowns!$B$5,DropDowns!$E$5,IF(K41=DropDowns!$B$6,DropDowns!$E$6,IF(K41=DropDowns!$B$7,DropDowns!$E$7,IF(K41=DropDowns!$B$8,DropDowns!$E$8,IF(K41=DropDowns!$B$9,DropDowns!$E$9,IF(K41=DropDowns!$B$10,DropDowns!$E$10,IF(K41=DropDowns!$B$11,DropDowns!$E$11,IF(K41=DropDowns!$B$12,DropDowns!$E$12,IF(K41=DropDowns!$B$13,DropDowns!$E$13,IF(K41=DropDowns!$B$14,DropDowns!$E$14,IF(K41=DropDowns!$B$15,DropDowns!$E$15,IF(K41=DropDowns!$B$16,DropDowns!$E$16,IF(K41=DropDowns!$B$17,DropDowns!$E$17,IF(K41=DropDowns!$B$18,DropDowns!$E$18,IF(K41=DropDowns!$B$19,DropDowns!$E$19,IF(K41=DropDowns!$B$20,DropDowns!$E$20)))))))))))))))))))</f>
        <v/>
      </c>
      <c r="M41" s="10" t="str">
        <f>IF(K41="","",IF(K41=DropDowns!$B$3,DropDowns!$F$3,IF(K41=DropDowns!$B$4,DropDowns!$F$4,IF(K41=DropDowns!$B$5,DropDowns!$F$5,IF(K41=DropDowns!$B$6,DropDowns!$F$6,IF(K41=DropDowns!$B$7,DropDowns!$F$7,IF(K41=DropDowns!$B$8,DropDowns!$F$8,IF(K41=DropDowns!$B$9,DropDowns!$F$9,IF(K41=DropDowns!$B$10,DropDowns!$F$10,IF(K41=DropDowns!$B$11,DropDowns!$F$11,IF(K41=DropDowns!$B$12,DropDowns!$F$12,IF(K41=DropDowns!$B$13,DropDowns!$F$13,IF(K41=DropDowns!$B$14,DropDowns!$F$14,IF(K41=DropDowns!$B$15,DropDowns!$F$15,IF(K41=DropDowns!$B$16,DropDowns!$F$16,IF(K41=DropDowns!$B$17,DropDowns!$F$17,IF(K41=DropDowns!$B$18,DropDowns!$F$18,IF(K41=DropDowns!$B$19,DropDowns!$F$19,IF(K41=DropDowns!$B$20,DropDowns!$F$20)))))))))))))))))))</f>
        <v/>
      </c>
      <c r="N41" s="30"/>
      <c r="O41" s="12" t="str">
        <f>IF(N41="","",IF(N41=DropDowns!$B$3,DropDowns!$E$3,IF(N41=DropDowns!$B$4,DropDowns!$E$4,IF(N41=DropDowns!$B$5,DropDowns!$E$5,IF(N41=DropDowns!$B$6,DropDowns!$E$6,IF(N41=DropDowns!$B$7,DropDowns!$E$7,IF(N41=DropDowns!$B$8,DropDowns!$E$8,IF(N41=DropDowns!$B$9,DropDowns!$E$9,IF(N41=DropDowns!$B$10,DropDowns!$E$10,IF(N41=DropDowns!$B$11,DropDowns!$E$11,IF(N41=DropDowns!$B$12,DropDowns!$E$12,IF(N41=DropDowns!$B$13,DropDowns!$E$13,IF(N41=DropDowns!$B$14,DropDowns!$E$14,IF(N41=DropDowns!$B$15,DropDowns!$E$15,IF(N41=DropDowns!$B$16,DropDowns!$E$16,IF(N41=DropDowns!$B$17,DropDowns!$E$17,IF(N41=DropDowns!$B$18,DropDowns!$E$18,IF(N41=DropDowns!$B$19,DropDowns!$E$19,IF(N41=DropDowns!$B$20,DropDowns!$E$20)))))))))))))))))))</f>
        <v/>
      </c>
      <c r="P41" s="39" t="str">
        <f>IF(N41="","",IF(N41=DropDowns!$B$3,DropDowns!$F$3,IF(N41=DropDowns!$B$4,DropDowns!$F$4,IF(N41=DropDowns!$B$5,DropDowns!$F$5,IF(N41=DropDowns!$B$6,DropDowns!$F$6,IF(N41=DropDowns!$B$7,DropDowns!$F$7,IF(N41=DropDowns!$B$8,DropDowns!$F$8,IF(N41=DropDowns!$B$9,DropDowns!$F$9,IF(N41=DropDowns!$B$10,DropDowns!$F$10,IF(N41=DropDowns!$B$11,DropDowns!$F$11,IF(N41=DropDowns!$B$12,DropDowns!$F$12,IF(N41=DropDowns!$B$13,DropDowns!$F$13,IF(N41=DropDowns!$B$14,DropDowns!$F$14,IF(N41=DropDowns!$B$15,DropDowns!$F$15,IF(N41=DropDowns!$B$16,DropDowns!$F$16,IF(N41=DropDowns!$B$17,DropDowns!$F$17,IF(N41=DropDowns!$B$18,DropDowns!$F$18,IF(N41=DropDowns!$B$19,DropDowns!$F$19,IF(N41=DropDowns!$B$20,DropDowns!$F$20)))))))))))))))))))</f>
        <v/>
      </c>
      <c r="Q41" s="40">
        <f t="shared" si="1"/>
        <v>0</v>
      </c>
      <c r="R41" s="180">
        <f t="shared" si="2"/>
        <v>0</v>
      </c>
      <c r="S41" s="188">
        <f t="shared" si="3"/>
        <v>0</v>
      </c>
      <c r="T41" s="241"/>
      <c r="U41" s="225"/>
    </row>
    <row r="42" spans="2:21" ht="14.1" customHeight="1" x14ac:dyDescent="0.25">
      <c r="B42" s="225"/>
      <c r="C42" s="56">
        <v>22</v>
      </c>
      <c r="D42" s="41"/>
      <c r="E42" s="20"/>
      <c r="F42" s="20"/>
      <c r="G42" s="21"/>
      <c r="H42" s="18"/>
      <c r="I42" s="7" t="str">
        <f>IF(H42="","",IF(H42=DropDowns!$B$3,DropDowns!$E$3,IF(H42=DropDowns!$B$4,DropDowns!$E$4,IF(H42=DropDowns!$B$5,DropDowns!$E$5,IF(H42=DropDowns!$B$6,DropDowns!$E$6,IF(H42=DropDowns!$B$7,DropDowns!$E$7,IF(H42=DropDowns!$B$8,DropDowns!$E$8,IF(H42=DropDowns!$B$9,DropDowns!$E$9,IF(H42=DropDowns!$B$10,DropDowns!$E$10,IF(H42=DropDowns!$B$11,DropDowns!$E$11,IF(H42=DropDowns!$B$12,DropDowns!$E$12,IF(H42=DropDowns!$B$13,DropDowns!$E$13,IF(H42=DropDowns!$B$14,DropDowns!$E$14,IF(H42=DropDowns!$B$15,DropDowns!$E$15,IF(H42=DropDowns!$B$16,DropDowns!$E$16,IF(H42=DropDowns!$B$17,DropDowns!$E$17,IF(H42=DropDowns!$B$18,DropDowns!$E$18,IF(H42=DropDowns!$B$19,DropDowns!$E$19,IF(H42=DropDowns!$B$20,DropDowns!$E$20)))))))))))))))))))</f>
        <v/>
      </c>
      <c r="J42" s="8" t="str">
        <f>IF(H42="","",IF(H42=DropDowns!$B$3,DropDowns!$F$3,IF(H42=DropDowns!$B$4,DropDowns!$F$4,IF(H42=DropDowns!$B$5,DropDowns!$F$5,IF(H42=DropDowns!$B$6,DropDowns!$F$6,IF(H42=DropDowns!$B$7,DropDowns!$F$7,IF(H42=DropDowns!$B$8,DropDowns!$F$8,IF(H42=DropDowns!$B$9,DropDowns!$F$9,IF(H42=DropDowns!$B$10,DropDowns!$F$10,IF(H42=DropDowns!$B$11,DropDowns!$F$11,IF(H42=DropDowns!$B$12,DropDowns!$F$12,IF(H42=DropDowns!$B$13,DropDowns!$F$13,IF(H42=DropDowns!$B$14,DropDowns!$F$14,IF(H42=DropDowns!$B$15,DropDowns!$F$15,IF(H42=DropDowns!$B$16,DropDowns!$F$16,IF(H42=DropDowns!$B$17,DropDowns!$F$17,IF(H42=DropDowns!$B$18,DropDowns!$F$18,IF(H42=DropDowns!$B$19,DropDowns!$F$19,IF(H42=DropDowns!$B$20,DropDowns!$F$20)))))))))))))))))))</f>
        <v/>
      </c>
      <c r="K42" s="19"/>
      <c r="L42" s="9" t="str">
        <f>IF(K42="","",IF(K42=DropDowns!$B$3,DropDowns!$E$3,IF(K42=DropDowns!$B$4,DropDowns!$E$4,IF(K42=DropDowns!$B$5,DropDowns!$E$5,IF(K42=DropDowns!$B$6,DropDowns!$E$6,IF(K42=DropDowns!$B$7,DropDowns!$E$7,IF(K42=DropDowns!$B$8,DropDowns!$E$8,IF(K42=DropDowns!$B$9,DropDowns!$E$9,IF(K42=DropDowns!$B$10,DropDowns!$E$10,IF(K42=DropDowns!$B$11,DropDowns!$E$11,IF(K42=DropDowns!$B$12,DropDowns!$E$12,IF(K42=DropDowns!$B$13,DropDowns!$E$13,IF(K42=DropDowns!$B$14,DropDowns!$E$14,IF(K42=DropDowns!$B$15,DropDowns!$E$15,IF(K42=DropDowns!$B$16,DropDowns!$E$16,IF(K42=DropDowns!$B$17,DropDowns!$E$17,IF(K42=DropDowns!$B$18,DropDowns!$E$18,IF(K42=DropDowns!$B$19,DropDowns!$E$19,IF(K42=DropDowns!$B$20,DropDowns!$E$20)))))))))))))))))))</f>
        <v/>
      </c>
      <c r="M42" s="10" t="str">
        <f>IF(K42="","",IF(K42=DropDowns!$B$3,DropDowns!$F$3,IF(K42=DropDowns!$B$4,DropDowns!$F$4,IF(K42=DropDowns!$B$5,DropDowns!$F$5,IF(K42=DropDowns!$B$6,DropDowns!$F$6,IF(K42=DropDowns!$B$7,DropDowns!$F$7,IF(K42=DropDowns!$B$8,DropDowns!$F$8,IF(K42=DropDowns!$B$9,DropDowns!$F$9,IF(K42=DropDowns!$B$10,DropDowns!$F$10,IF(K42=DropDowns!$B$11,DropDowns!$F$11,IF(K42=DropDowns!$B$12,DropDowns!$F$12,IF(K42=DropDowns!$B$13,DropDowns!$F$13,IF(K42=DropDowns!$B$14,DropDowns!$F$14,IF(K42=DropDowns!$B$15,DropDowns!$F$15,IF(K42=DropDowns!$B$16,DropDowns!$F$16,IF(K42=DropDowns!$B$17,DropDowns!$F$17,IF(K42=DropDowns!$B$18,DropDowns!$F$18,IF(K42=DropDowns!$B$19,DropDowns!$F$19,IF(K42=DropDowns!$B$20,DropDowns!$F$20)))))))))))))))))))</f>
        <v/>
      </c>
      <c r="N42" s="30"/>
      <c r="O42" s="12" t="str">
        <f>IF(N42="","",IF(N42=DropDowns!$B$3,DropDowns!$E$3,IF(N42=DropDowns!$B$4,DropDowns!$E$4,IF(N42=DropDowns!$B$5,DropDowns!$E$5,IF(N42=DropDowns!$B$6,DropDowns!$E$6,IF(N42=DropDowns!$B$7,DropDowns!$E$7,IF(N42=DropDowns!$B$8,DropDowns!$E$8,IF(N42=DropDowns!$B$9,DropDowns!$E$9,IF(N42=DropDowns!$B$10,DropDowns!$E$10,IF(N42=DropDowns!$B$11,DropDowns!$E$11,IF(N42=DropDowns!$B$12,DropDowns!$E$12,IF(N42=DropDowns!$B$13,DropDowns!$E$13,IF(N42=DropDowns!$B$14,DropDowns!$E$14,IF(N42=DropDowns!$B$15,DropDowns!$E$15,IF(N42=DropDowns!$B$16,DropDowns!$E$16,IF(N42=DropDowns!$B$17,DropDowns!$E$17,IF(N42=DropDowns!$B$18,DropDowns!$E$18,IF(N42=DropDowns!$B$19,DropDowns!$E$19,IF(N42=DropDowns!$B$20,DropDowns!$E$20)))))))))))))))))))</f>
        <v/>
      </c>
      <c r="P42" s="39" t="str">
        <f>IF(N42="","",IF(N42=DropDowns!$B$3,DropDowns!$F$3,IF(N42=DropDowns!$B$4,DropDowns!$F$4,IF(N42=DropDowns!$B$5,DropDowns!$F$5,IF(N42=DropDowns!$B$6,DropDowns!$F$6,IF(N42=DropDowns!$B$7,DropDowns!$F$7,IF(N42=DropDowns!$B$8,DropDowns!$F$8,IF(N42=DropDowns!$B$9,DropDowns!$F$9,IF(N42=DropDowns!$B$10,DropDowns!$F$10,IF(N42=DropDowns!$B$11,DropDowns!$F$11,IF(N42=DropDowns!$B$12,DropDowns!$F$12,IF(N42=DropDowns!$B$13,DropDowns!$F$13,IF(N42=DropDowns!$B$14,DropDowns!$F$14,IF(N42=DropDowns!$B$15,DropDowns!$F$15,IF(N42=DropDowns!$B$16,DropDowns!$F$16,IF(N42=DropDowns!$B$17,DropDowns!$F$17,IF(N42=DropDowns!$B$18,DropDowns!$F$18,IF(N42=DropDowns!$B$19,DropDowns!$F$19,IF(N42=DropDowns!$B$20,DropDowns!$F$20)))))))))))))))))))</f>
        <v/>
      </c>
      <c r="Q42" s="40">
        <f t="shared" si="1"/>
        <v>0</v>
      </c>
      <c r="R42" s="180">
        <f t="shared" si="2"/>
        <v>0</v>
      </c>
      <c r="S42" s="188">
        <f t="shared" si="3"/>
        <v>0</v>
      </c>
      <c r="T42" s="241"/>
      <c r="U42" s="225"/>
    </row>
    <row r="43" spans="2:21" ht="14.1" customHeight="1" x14ac:dyDescent="0.25">
      <c r="B43" s="225"/>
      <c r="C43" s="56">
        <v>23</v>
      </c>
      <c r="D43" s="41"/>
      <c r="E43" s="20"/>
      <c r="F43" s="20"/>
      <c r="G43" s="21"/>
      <c r="H43" s="18"/>
      <c r="I43" s="7" t="str">
        <f>IF(H43="","",IF(H43=DropDowns!$B$3,DropDowns!$E$3,IF(H43=DropDowns!$B$4,DropDowns!$E$4,IF(H43=DropDowns!$B$5,DropDowns!$E$5,IF(H43=DropDowns!$B$6,DropDowns!$E$6,IF(H43=DropDowns!$B$7,DropDowns!$E$7,IF(H43=DropDowns!$B$8,DropDowns!$E$8,IF(H43=DropDowns!$B$9,DropDowns!$E$9,IF(H43=DropDowns!$B$10,DropDowns!$E$10,IF(H43=DropDowns!$B$11,DropDowns!$E$11,IF(H43=DropDowns!$B$12,DropDowns!$E$12,IF(H43=DropDowns!$B$13,DropDowns!$E$13,IF(H43=DropDowns!$B$14,DropDowns!$E$14,IF(H43=DropDowns!$B$15,DropDowns!$E$15,IF(H43=DropDowns!$B$16,DropDowns!$E$16,IF(H43=DropDowns!$B$17,DropDowns!$E$17,IF(H43=DropDowns!$B$18,DropDowns!$E$18,IF(H43=DropDowns!$B$19,DropDowns!$E$19,IF(H43=DropDowns!$B$20,DropDowns!$E$20)))))))))))))))))))</f>
        <v/>
      </c>
      <c r="J43" s="8" t="str">
        <f>IF(H43="","",IF(H43=DropDowns!$B$3,DropDowns!$F$3,IF(H43=DropDowns!$B$4,DropDowns!$F$4,IF(H43=DropDowns!$B$5,DropDowns!$F$5,IF(H43=DropDowns!$B$6,DropDowns!$F$6,IF(H43=DropDowns!$B$7,DropDowns!$F$7,IF(H43=DropDowns!$B$8,DropDowns!$F$8,IF(H43=DropDowns!$B$9,DropDowns!$F$9,IF(H43=DropDowns!$B$10,DropDowns!$F$10,IF(H43=DropDowns!$B$11,DropDowns!$F$11,IF(H43=DropDowns!$B$12,DropDowns!$F$12,IF(H43=DropDowns!$B$13,DropDowns!$F$13,IF(H43=DropDowns!$B$14,DropDowns!$F$14,IF(H43=DropDowns!$B$15,DropDowns!$F$15,IF(H43=DropDowns!$B$16,DropDowns!$F$16,IF(H43=DropDowns!$B$17,DropDowns!$F$17,IF(H43=DropDowns!$B$18,DropDowns!$F$18,IF(H43=DropDowns!$B$19,DropDowns!$F$19,IF(H43=DropDowns!$B$20,DropDowns!$F$20)))))))))))))))))))</f>
        <v/>
      </c>
      <c r="K43" s="19"/>
      <c r="L43" s="9" t="str">
        <f>IF(K43="","",IF(K43=DropDowns!$B$3,DropDowns!$E$3,IF(K43=DropDowns!$B$4,DropDowns!$E$4,IF(K43=DropDowns!$B$5,DropDowns!$E$5,IF(K43=DropDowns!$B$6,DropDowns!$E$6,IF(K43=DropDowns!$B$7,DropDowns!$E$7,IF(K43=DropDowns!$B$8,DropDowns!$E$8,IF(K43=DropDowns!$B$9,DropDowns!$E$9,IF(K43=DropDowns!$B$10,DropDowns!$E$10,IF(K43=DropDowns!$B$11,DropDowns!$E$11,IF(K43=DropDowns!$B$12,DropDowns!$E$12,IF(K43=DropDowns!$B$13,DropDowns!$E$13,IF(K43=DropDowns!$B$14,DropDowns!$E$14,IF(K43=DropDowns!$B$15,DropDowns!$E$15,IF(K43=DropDowns!$B$16,DropDowns!$E$16,IF(K43=DropDowns!$B$17,DropDowns!$E$17,IF(K43=DropDowns!$B$18,DropDowns!$E$18,IF(K43=DropDowns!$B$19,DropDowns!$E$19,IF(K43=DropDowns!$B$20,DropDowns!$E$20)))))))))))))))))))</f>
        <v/>
      </c>
      <c r="M43" s="10" t="str">
        <f>IF(K43="","",IF(K43=DropDowns!$B$3,DropDowns!$F$3,IF(K43=DropDowns!$B$4,DropDowns!$F$4,IF(K43=DropDowns!$B$5,DropDowns!$F$5,IF(K43=DropDowns!$B$6,DropDowns!$F$6,IF(K43=DropDowns!$B$7,DropDowns!$F$7,IF(K43=DropDowns!$B$8,DropDowns!$F$8,IF(K43=DropDowns!$B$9,DropDowns!$F$9,IF(K43=DropDowns!$B$10,DropDowns!$F$10,IF(K43=DropDowns!$B$11,DropDowns!$F$11,IF(K43=DropDowns!$B$12,DropDowns!$F$12,IF(K43=DropDowns!$B$13,DropDowns!$F$13,IF(K43=DropDowns!$B$14,DropDowns!$F$14,IF(K43=DropDowns!$B$15,DropDowns!$F$15,IF(K43=DropDowns!$B$16,DropDowns!$F$16,IF(K43=DropDowns!$B$17,DropDowns!$F$17,IF(K43=DropDowns!$B$18,DropDowns!$F$18,IF(K43=DropDowns!$B$19,DropDowns!$F$19,IF(K43=DropDowns!$B$20,DropDowns!$F$20)))))))))))))))))))</f>
        <v/>
      </c>
      <c r="N43" s="30"/>
      <c r="O43" s="12" t="str">
        <f>IF(N43="","",IF(N43=DropDowns!$B$3,DropDowns!$E$3,IF(N43=DropDowns!$B$4,DropDowns!$E$4,IF(N43=DropDowns!$B$5,DropDowns!$E$5,IF(N43=DropDowns!$B$6,DropDowns!$E$6,IF(N43=DropDowns!$B$7,DropDowns!$E$7,IF(N43=DropDowns!$B$8,DropDowns!$E$8,IF(N43=DropDowns!$B$9,DropDowns!$E$9,IF(N43=DropDowns!$B$10,DropDowns!$E$10,IF(N43=DropDowns!$B$11,DropDowns!$E$11,IF(N43=DropDowns!$B$12,DropDowns!$E$12,IF(N43=DropDowns!$B$13,DropDowns!$E$13,IF(N43=DropDowns!$B$14,DropDowns!$E$14,IF(N43=DropDowns!$B$15,DropDowns!$E$15,IF(N43=DropDowns!$B$16,DropDowns!$E$16,IF(N43=DropDowns!$B$17,DropDowns!$E$17,IF(N43=DropDowns!$B$18,DropDowns!$E$18,IF(N43=DropDowns!$B$19,DropDowns!$E$19,IF(N43=DropDowns!$B$20,DropDowns!$E$20)))))))))))))))))))</f>
        <v/>
      </c>
      <c r="P43" s="39" t="str">
        <f>IF(N43="","",IF(N43=DropDowns!$B$3,DropDowns!$F$3,IF(N43=DropDowns!$B$4,DropDowns!$F$4,IF(N43=DropDowns!$B$5,DropDowns!$F$5,IF(N43=DropDowns!$B$6,DropDowns!$F$6,IF(N43=DropDowns!$B$7,DropDowns!$F$7,IF(N43=DropDowns!$B$8,DropDowns!$F$8,IF(N43=DropDowns!$B$9,DropDowns!$F$9,IF(N43=DropDowns!$B$10,DropDowns!$F$10,IF(N43=DropDowns!$B$11,DropDowns!$F$11,IF(N43=DropDowns!$B$12,DropDowns!$F$12,IF(N43=DropDowns!$B$13,DropDowns!$F$13,IF(N43=DropDowns!$B$14,DropDowns!$F$14,IF(N43=DropDowns!$B$15,DropDowns!$F$15,IF(N43=DropDowns!$B$16,DropDowns!$F$16,IF(N43=DropDowns!$B$17,DropDowns!$F$17,IF(N43=DropDowns!$B$18,DropDowns!$F$18,IF(N43=DropDowns!$B$19,DropDowns!$F$19,IF(N43=DropDowns!$B$20,DropDowns!$F$20)))))))))))))))))))</f>
        <v/>
      </c>
      <c r="Q43" s="40">
        <f t="shared" si="1"/>
        <v>0</v>
      </c>
      <c r="R43" s="180">
        <f t="shared" si="2"/>
        <v>0</v>
      </c>
      <c r="S43" s="188">
        <f t="shared" si="3"/>
        <v>0</v>
      </c>
      <c r="T43" s="241"/>
      <c r="U43" s="225"/>
    </row>
    <row r="44" spans="2:21" ht="14.1" customHeight="1" x14ac:dyDescent="0.25">
      <c r="B44" s="225"/>
      <c r="C44" s="56">
        <v>24</v>
      </c>
      <c r="D44" s="41"/>
      <c r="E44" s="20"/>
      <c r="F44" s="20"/>
      <c r="G44" s="21"/>
      <c r="H44" s="18"/>
      <c r="I44" s="7" t="str">
        <f>IF(H44="","",IF(H44=DropDowns!$B$3,DropDowns!$E$3,IF(H44=DropDowns!$B$4,DropDowns!$E$4,IF(H44=DropDowns!$B$5,DropDowns!$E$5,IF(H44=DropDowns!$B$6,DropDowns!$E$6,IF(H44=DropDowns!$B$7,DropDowns!$E$7,IF(H44=DropDowns!$B$8,DropDowns!$E$8,IF(H44=DropDowns!$B$9,DropDowns!$E$9,IF(H44=DropDowns!$B$10,DropDowns!$E$10,IF(H44=DropDowns!$B$11,DropDowns!$E$11,IF(H44=DropDowns!$B$12,DropDowns!$E$12,IF(H44=DropDowns!$B$13,DropDowns!$E$13,IF(H44=DropDowns!$B$14,DropDowns!$E$14,IF(H44=DropDowns!$B$15,DropDowns!$E$15,IF(H44=DropDowns!$B$16,DropDowns!$E$16,IF(H44=DropDowns!$B$17,DropDowns!$E$17,IF(H44=DropDowns!$B$18,DropDowns!$E$18,IF(H44=DropDowns!$B$19,DropDowns!$E$19,IF(H44=DropDowns!$B$20,DropDowns!$E$20)))))))))))))))))))</f>
        <v/>
      </c>
      <c r="J44" s="8" t="str">
        <f>IF(H44="","",IF(H44=DropDowns!$B$3,DropDowns!$F$3,IF(H44=DropDowns!$B$4,DropDowns!$F$4,IF(H44=DropDowns!$B$5,DropDowns!$F$5,IF(H44=DropDowns!$B$6,DropDowns!$F$6,IF(H44=DropDowns!$B$7,DropDowns!$F$7,IF(H44=DropDowns!$B$8,DropDowns!$F$8,IF(H44=DropDowns!$B$9,DropDowns!$F$9,IF(H44=DropDowns!$B$10,DropDowns!$F$10,IF(H44=DropDowns!$B$11,DropDowns!$F$11,IF(H44=DropDowns!$B$12,DropDowns!$F$12,IF(H44=DropDowns!$B$13,DropDowns!$F$13,IF(H44=DropDowns!$B$14,DropDowns!$F$14,IF(H44=DropDowns!$B$15,DropDowns!$F$15,IF(H44=DropDowns!$B$16,DropDowns!$F$16,IF(H44=DropDowns!$B$17,DropDowns!$F$17,IF(H44=DropDowns!$B$18,DropDowns!$F$18,IF(H44=DropDowns!$B$19,DropDowns!$F$19,IF(H44=DropDowns!$B$20,DropDowns!$F$20)))))))))))))))))))</f>
        <v/>
      </c>
      <c r="K44" s="19"/>
      <c r="L44" s="9" t="str">
        <f>IF(K44="","",IF(K44=DropDowns!$B$3,DropDowns!$E$3,IF(K44=DropDowns!$B$4,DropDowns!$E$4,IF(K44=DropDowns!$B$5,DropDowns!$E$5,IF(K44=DropDowns!$B$6,DropDowns!$E$6,IF(K44=DropDowns!$B$7,DropDowns!$E$7,IF(K44=DropDowns!$B$8,DropDowns!$E$8,IF(K44=DropDowns!$B$9,DropDowns!$E$9,IF(K44=DropDowns!$B$10,DropDowns!$E$10,IF(K44=DropDowns!$B$11,DropDowns!$E$11,IF(K44=DropDowns!$B$12,DropDowns!$E$12,IF(K44=DropDowns!$B$13,DropDowns!$E$13,IF(K44=DropDowns!$B$14,DropDowns!$E$14,IF(K44=DropDowns!$B$15,DropDowns!$E$15,IF(K44=DropDowns!$B$16,DropDowns!$E$16,IF(K44=DropDowns!$B$17,DropDowns!$E$17,IF(K44=DropDowns!$B$18,DropDowns!$E$18,IF(K44=DropDowns!$B$19,DropDowns!$E$19,IF(K44=DropDowns!$B$20,DropDowns!$E$20)))))))))))))))))))</f>
        <v/>
      </c>
      <c r="M44" s="10" t="str">
        <f>IF(K44="","",IF(K44=DropDowns!$B$3,DropDowns!$F$3,IF(K44=DropDowns!$B$4,DropDowns!$F$4,IF(K44=DropDowns!$B$5,DropDowns!$F$5,IF(K44=DropDowns!$B$6,DropDowns!$F$6,IF(K44=DropDowns!$B$7,DropDowns!$F$7,IF(K44=DropDowns!$B$8,DropDowns!$F$8,IF(K44=DropDowns!$B$9,DropDowns!$F$9,IF(K44=DropDowns!$B$10,DropDowns!$F$10,IF(K44=DropDowns!$B$11,DropDowns!$F$11,IF(K44=DropDowns!$B$12,DropDowns!$F$12,IF(K44=DropDowns!$B$13,DropDowns!$F$13,IF(K44=DropDowns!$B$14,DropDowns!$F$14,IF(K44=DropDowns!$B$15,DropDowns!$F$15,IF(K44=DropDowns!$B$16,DropDowns!$F$16,IF(K44=DropDowns!$B$17,DropDowns!$F$17,IF(K44=DropDowns!$B$18,DropDowns!$F$18,IF(K44=DropDowns!$B$19,DropDowns!$F$19,IF(K44=DropDowns!$B$20,DropDowns!$F$20)))))))))))))))))))</f>
        <v/>
      </c>
      <c r="N44" s="30"/>
      <c r="O44" s="12" t="str">
        <f>IF(N44="","",IF(N44=DropDowns!$B$3,DropDowns!$E$3,IF(N44=DropDowns!$B$4,DropDowns!$E$4,IF(N44=DropDowns!$B$5,DropDowns!$E$5,IF(N44=DropDowns!$B$6,DropDowns!$E$6,IF(N44=DropDowns!$B$7,DropDowns!$E$7,IF(N44=DropDowns!$B$8,DropDowns!$E$8,IF(N44=DropDowns!$B$9,DropDowns!$E$9,IF(N44=DropDowns!$B$10,DropDowns!$E$10,IF(N44=DropDowns!$B$11,DropDowns!$E$11,IF(N44=DropDowns!$B$12,DropDowns!$E$12,IF(N44=DropDowns!$B$13,DropDowns!$E$13,IF(N44=DropDowns!$B$14,DropDowns!$E$14,IF(N44=DropDowns!$B$15,DropDowns!$E$15,IF(N44=DropDowns!$B$16,DropDowns!$E$16,IF(N44=DropDowns!$B$17,DropDowns!$E$17,IF(N44=DropDowns!$B$18,DropDowns!$E$18,IF(N44=DropDowns!$B$19,DropDowns!$E$19,IF(N44=DropDowns!$B$20,DropDowns!$E$20)))))))))))))))))))</f>
        <v/>
      </c>
      <c r="P44" s="39" t="str">
        <f>IF(N44="","",IF(N44=DropDowns!$B$3,DropDowns!$F$3,IF(N44=DropDowns!$B$4,DropDowns!$F$4,IF(N44=DropDowns!$B$5,DropDowns!$F$5,IF(N44=DropDowns!$B$6,DropDowns!$F$6,IF(N44=DropDowns!$B$7,DropDowns!$F$7,IF(N44=DropDowns!$B$8,DropDowns!$F$8,IF(N44=DropDowns!$B$9,DropDowns!$F$9,IF(N44=DropDowns!$B$10,DropDowns!$F$10,IF(N44=DropDowns!$B$11,DropDowns!$F$11,IF(N44=DropDowns!$B$12,DropDowns!$F$12,IF(N44=DropDowns!$B$13,DropDowns!$F$13,IF(N44=DropDowns!$B$14,DropDowns!$F$14,IF(N44=DropDowns!$B$15,DropDowns!$F$15,IF(N44=DropDowns!$B$16,DropDowns!$F$16,IF(N44=DropDowns!$B$17,DropDowns!$F$17,IF(N44=DropDowns!$B$18,DropDowns!$F$18,IF(N44=DropDowns!$B$19,DropDowns!$F$19,IF(N44=DropDowns!$B$20,DropDowns!$F$20)))))))))))))))))))</f>
        <v/>
      </c>
      <c r="Q44" s="40">
        <f t="shared" si="1"/>
        <v>0</v>
      </c>
      <c r="R44" s="180">
        <f t="shared" si="2"/>
        <v>0</v>
      </c>
      <c r="S44" s="188">
        <f t="shared" si="3"/>
        <v>0</v>
      </c>
      <c r="T44" s="241"/>
      <c r="U44" s="225"/>
    </row>
    <row r="45" spans="2:21" ht="14.1" customHeight="1" x14ac:dyDescent="0.25">
      <c r="B45" s="225"/>
      <c r="C45" s="56">
        <v>25</v>
      </c>
      <c r="D45" s="41"/>
      <c r="E45" s="20"/>
      <c r="F45" s="20"/>
      <c r="G45" s="21"/>
      <c r="H45" s="18"/>
      <c r="I45" s="7" t="str">
        <f>IF(H45="","",IF(H45=DropDowns!$B$3,DropDowns!$E$3,IF(H45=DropDowns!$B$4,DropDowns!$E$4,IF(H45=DropDowns!$B$5,DropDowns!$E$5,IF(H45=DropDowns!$B$6,DropDowns!$E$6,IF(H45=DropDowns!$B$7,DropDowns!$E$7,IF(H45=DropDowns!$B$8,DropDowns!$E$8,IF(H45=DropDowns!$B$9,DropDowns!$E$9,IF(H45=DropDowns!$B$10,DropDowns!$E$10,IF(H45=DropDowns!$B$11,DropDowns!$E$11,IF(H45=DropDowns!$B$12,DropDowns!$E$12,IF(H45=DropDowns!$B$13,DropDowns!$E$13,IF(H45=DropDowns!$B$14,DropDowns!$E$14,IF(H45=DropDowns!$B$15,DropDowns!$E$15,IF(H45=DropDowns!$B$16,DropDowns!$E$16,IF(H45=DropDowns!$B$17,DropDowns!$E$17,IF(H45=DropDowns!$B$18,DropDowns!$E$18,IF(H45=DropDowns!$B$19,DropDowns!$E$19,IF(H45=DropDowns!$B$20,DropDowns!$E$20)))))))))))))))))))</f>
        <v/>
      </c>
      <c r="J45" s="8" t="str">
        <f>IF(H45="","",IF(H45=DropDowns!$B$3,DropDowns!$F$3,IF(H45=DropDowns!$B$4,DropDowns!$F$4,IF(H45=DropDowns!$B$5,DropDowns!$F$5,IF(H45=DropDowns!$B$6,DropDowns!$F$6,IF(H45=DropDowns!$B$7,DropDowns!$F$7,IF(H45=DropDowns!$B$8,DropDowns!$F$8,IF(H45=DropDowns!$B$9,DropDowns!$F$9,IF(H45=DropDowns!$B$10,DropDowns!$F$10,IF(H45=DropDowns!$B$11,DropDowns!$F$11,IF(H45=DropDowns!$B$12,DropDowns!$F$12,IF(H45=DropDowns!$B$13,DropDowns!$F$13,IF(H45=DropDowns!$B$14,DropDowns!$F$14,IF(H45=DropDowns!$B$15,DropDowns!$F$15,IF(H45=DropDowns!$B$16,DropDowns!$F$16,IF(H45=DropDowns!$B$17,DropDowns!$F$17,IF(H45=DropDowns!$B$18,DropDowns!$F$18,IF(H45=DropDowns!$B$19,DropDowns!$F$19,IF(H45=DropDowns!$B$20,DropDowns!$F$20)))))))))))))))))))</f>
        <v/>
      </c>
      <c r="K45" s="19"/>
      <c r="L45" s="9" t="str">
        <f>IF(K45="","",IF(K45=DropDowns!$B$3,DropDowns!$E$3,IF(K45=DropDowns!$B$4,DropDowns!$E$4,IF(K45=DropDowns!$B$5,DropDowns!$E$5,IF(K45=DropDowns!$B$6,DropDowns!$E$6,IF(K45=DropDowns!$B$7,DropDowns!$E$7,IF(K45=DropDowns!$B$8,DropDowns!$E$8,IF(K45=DropDowns!$B$9,DropDowns!$E$9,IF(K45=DropDowns!$B$10,DropDowns!$E$10,IF(K45=DropDowns!$B$11,DropDowns!$E$11,IF(K45=DropDowns!$B$12,DropDowns!$E$12,IF(K45=DropDowns!$B$13,DropDowns!$E$13,IF(K45=DropDowns!$B$14,DropDowns!$E$14,IF(K45=DropDowns!$B$15,DropDowns!$E$15,IF(K45=DropDowns!$B$16,DropDowns!$E$16,IF(K45=DropDowns!$B$17,DropDowns!$E$17,IF(K45=DropDowns!$B$18,DropDowns!$E$18,IF(K45=DropDowns!$B$19,DropDowns!$E$19,IF(K45=DropDowns!$B$20,DropDowns!$E$20)))))))))))))))))))</f>
        <v/>
      </c>
      <c r="M45" s="10" t="str">
        <f>IF(K45="","",IF(K45=DropDowns!$B$3,DropDowns!$F$3,IF(K45=DropDowns!$B$4,DropDowns!$F$4,IF(K45=DropDowns!$B$5,DropDowns!$F$5,IF(K45=DropDowns!$B$6,DropDowns!$F$6,IF(K45=DropDowns!$B$7,DropDowns!$F$7,IF(K45=DropDowns!$B$8,DropDowns!$F$8,IF(K45=DropDowns!$B$9,DropDowns!$F$9,IF(K45=DropDowns!$B$10,DropDowns!$F$10,IF(K45=DropDowns!$B$11,DropDowns!$F$11,IF(K45=DropDowns!$B$12,DropDowns!$F$12,IF(K45=DropDowns!$B$13,DropDowns!$F$13,IF(K45=DropDowns!$B$14,DropDowns!$F$14,IF(K45=DropDowns!$B$15,DropDowns!$F$15,IF(K45=DropDowns!$B$16,DropDowns!$F$16,IF(K45=DropDowns!$B$17,DropDowns!$F$17,IF(K45=DropDowns!$B$18,DropDowns!$F$18,IF(K45=DropDowns!$B$19,DropDowns!$F$19,IF(K45=DropDowns!$B$20,DropDowns!$F$20)))))))))))))))))))</f>
        <v/>
      </c>
      <c r="N45" s="30"/>
      <c r="O45" s="12" t="str">
        <f>IF(N45="","",IF(N45=DropDowns!$B$3,DropDowns!$E$3,IF(N45=DropDowns!$B$4,DropDowns!$E$4,IF(N45=DropDowns!$B$5,DropDowns!$E$5,IF(N45=DropDowns!$B$6,DropDowns!$E$6,IF(N45=DropDowns!$B$7,DropDowns!$E$7,IF(N45=DropDowns!$B$8,DropDowns!$E$8,IF(N45=DropDowns!$B$9,DropDowns!$E$9,IF(N45=DropDowns!$B$10,DropDowns!$E$10,IF(N45=DropDowns!$B$11,DropDowns!$E$11,IF(N45=DropDowns!$B$12,DropDowns!$E$12,IF(N45=DropDowns!$B$13,DropDowns!$E$13,IF(N45=DropDowns!$B$14,DropDowns!$E$14,IF(N45=DropDowns!$B$15,DropDowns!$E$15,IF(N45=DropDowns!$B$16,DropDowns!$E$16,IF(N45=DropDowns!$B$17,DropDowns!$E$17,IF(N45=DropDowns!$B$18,DropDowns!$E$18,IF(N45=DropDowns!$B$19,DropDowns!$E$19,IF(N45=DropDowns!$B$20,DropDowns!$E$20)))))))))))))))))))</f>
        <v/>
      </c>
      <c r="P45" s="39" t="str">
        <f>IF(N45="","",IF(N45=DropDowns!$B$3,DropDowns!$F$3,IF(N45=DropDowns!$B$4,DropDowns!$F$4,IF(N45=DropDowns!$B$5,DropDowns!$F$5,IF(N45=DropDowns!$B$6,DropDowns!$F$6,IF(N45=DropDowns!$B$7,DropDowns!$F$7,IF(N45=DropDowns!$B$8,DropDowns!$F$8,IF(N45=DropDowns!$B$9,DropDowns!$F$9,IF(N45=DropDowns!$B$10,DropDowns!$F$10,IF(N45=DropDowns!$B$11,DropDowns!$F$11,IF(N45=DropDowns!$B$12,DropDowns!$F$12,IF(N45=DropDowns!$B$13,DropDowns!$F$13,IF(N45=DropDowns!$B$14,DropDowns!$F$14,IF(N45=DropDowns!$B$15,DropDowns!$F$15,IF(N45=DropDowns!$B$16,DropDowns!$F$16,IF(N45=DropDowns!$B$17,DropDowns!$F$17,IF(N45=DropDowns!$B$18,DropDowns!$F$18,IF(N45=DropDowns!$B$19,DropDowns!$F$19,IF(N45=DropDowns!$B$20,DropDowns!$F$20)))))))))))))))))))</f>
        <v/>
      </c>
      <c r="Q45" s="40">
        <f t="shared" si="1"/>
        <v>0</v>
      </c>
      <c r="R45" s="180">
        <f t="shared" si="2"/>
        <v>0</v>
      </c>
      <c r="S45" s="188">
        <f t="shared" si="3"/>
        <v>0</v>
      </c>
      <c r="T45" s="241"/>
      <c r="U45" s="225"/>
    </row>
    <row r="46" spans="2:21" ht="14.1" customHeight="1" x14ac:dyDescent="0.25">
      <c r="B46" s="225"/>
      <c r="C46" s="56">
        <v>26</v>
      </c>
      <c r="D46" s="41"/>
      <c r="E46" s="20"/>
      <c r="F46" s="20"/>
      <c r="G46" s="21"/>
      <c r="H46" s="18"/>
      <c r="I46" s="7" t="str">
        <f>IF(H46="","",IF(H46=DropDowns!$B$3,DropDowns!$E$3,IF(H46=DropDowns!$B$4,DropDowns!$E$4,IF(H46=DropDowns!$B$5,DropDowns!$E$5,IF(H46=DropDowns!$B$6,DropDowns!$E$6,IF(H46=DropDowns!$B$7,DropDowns!$E$7,IF(H46=DropDowns!$B$8,DropDowns!$E$8,IF(H46=DropDowns!$B$9,DropDowns!$E$9,IF(H46=DropDowns!$B$10,DropDowns!$E$10,IF(H46=DropDowns!$B$11,DropDowns!$E$11,IF(H46=DropDowns!$B$12,DropDowns!$E$12,IF(H46=DropDowns!$B$13,DropDowns!$E$13,IF(H46=DropDowns!$B$14,DropDowns!$E$14,IF(H46=DropDowns!$B$15,DropDowns!$E$15,IF(H46=DropDowns!$B$16,DropDowns!$E$16,IF(H46=DropDowns!$B$17,DropDowns!$E$17,IF(H46=DropDowns!$B$18,DropDowns!$E$18,IF(H46=DropDowns!$B$19,DropDowns!$E$19,IF(H46=DropDowns!$B$20,DropDowns!$E$20)))))))))))))))))))</f>
        <v/>
      </c>
      <c r="J46" s="8" t="str">
        <f>IF(H46="","",IF(H46=DropDowns!$B$3,DropDowns!$F$3,IF(H46=DropDowns!$B$4,DropDowns!$F$4,IF(H46=DropDowns!$B$5,DropDowns!$F$5,IF(H46=DropDowns!$B$6,DropDowns!$F$6,IF(H46=DropDowns!$B$7,DropDowns!$F$7,IF(H46=DropDowns!$B$8,DropDowns!$F$8,IF(H46=DropDowns!$B$9,DropDowns!$F$9,IF(H46=DropDowns!$B$10,DropDowns!$F$10,IF(H46=DropDowns!$B$11,DropDowns!$F$11,IF(H46=DropDowns!$B$12,DropDowns!$F$12,IF(H46=DropDowns!$B$13,DropDowns!$F$13,IF(H46=DropDowns!$B$14,DropDowns!$F$14,IF(H46=DropDowns!$B$15,DropDowns!$F$15,IF(H46=DropDowns!$B$16,DropDowns!$F$16,IF(H46=DropDowns!$B$17,DropDowns!$F$17,IF(H46=DropDowns!$B$18,DropDowns!$F$18,IF(H46=DropDowns!$B$19,DropDowns!$F$19,IF(H46=DropDowns!$B$20,DropDowns!$F$20)))))))))))))))))))</f>
        <v/>
      </c>
      <c r="K46" s="19"/>
      <c r="L46" s="9" t="str">
        <f>IF(K46="","",IF(K46=DropDowns!$B$3,DropDowns!$E$3,IF(K46=DropDowns!$B$4,DropDowns!$E$4,IF(K46=DropDowns!$B$5,DropDowns!$E$5,IF(K46=DropDowns!$B$6,DropDowns!$E$6,IF(K46=DropDowns!$B$7,DropDowns!$E$7,IF(K46=DropDowns!$B$8,DropDowns!$E$8,IF(K46=DropDowns!$B$9,DropDowns!$E$9,IF(K46=DropDowns!$B$10,DropDowns!$E$10,IF(K46=DropDowns!$B$11,DropDowns!$E$11,IF(K46=DropDowns!$B$12,DropDowns!$E$12,IF(K46=DropDowns!$B$13,DropDowns!$E$13,IF(K46=DropDowns!$B$14,DropDowns!$E$14,IF(K46=DropDowns!$B$15,DropDowns!$E$15,IF(K46=DropDowns!$B$16,DropDowns!$E$16,IF(K46=DropDowns!$B$17,DropDowns!$E$17,IF(K46=DropDowns!$B$18,DropDowns!$E$18,IF(K46=DropDowns!$B$19,DropDowns!$E$19,IF(K46=DropDowns!$B$20,DropDowns!$E$20)))))))))))))))))))</f>
        <v/>
      </c>
      <c r="M46" s="10" t="str">
        <f>IF(K46="","",IF(K46=DropDowns!$B$3,DropDowns!$F$3,IF(K46=DropDowns!$B$4,DropDowns!$F$4,IF(K46=DropDowns!$B$5,DropDowns!$F$5,IF(K46=DropDowns!$B$6,DropDowns!$F$6,IF(K46=DropDowns!$B$7,DropDowns!$F$7,IF(K46=DropDowns!$B$8,DropDowns!$F$8,IF(K46=DropDowns!$B$9,DropDowns!$F$9,IF(K46=DropDowns!$B$10,DropDowns!$F$10,IF(K46=DropDowns!$B$11,DropDowns!$F$11,IF(K46=DropDowns!$B$12,DropDowns!$F$12,IF(K46=DropDowns!$B$13,DropDowns!$F$13,IF(K46=DropDowns!$B$14,DropDowns!$F$14,IF(K46=DropDowns!$B$15,DropDowns!$F$15,IF(K46=DropDowns!$B$16,DropDowns!$F$16,IF(K46=DropDowns!$B$17,DropDowns!$F$17,IF(K46=DropDowns!$B$18,DropDowns!$F$18,IF(K46=DropDowns!$B$19,DropDowns!$F$19,IF(K46=DropDowns!$B$20,DropDowns!$F$20)))))))))))))))))))</f>
        <v/>
      </c>
      <c r="N46" s="30"/>
      <c r="O46" s="12" t="str">
        <f>IF(N46="","",IF(N46=DropDowns!$B$3,DropDowns!$E$3,IF(N46=DropDowns!$B$4,DropDowns!$E$4,IF(N46=DropDowns!$B$5,DropDowns!$E$5,IF(N46=DropDowns!$B$6,DropDowns!$E$6,IF(N46=DropDowns!$B$7,DropDowns!$E$7,IF(N46=DropDowns!$B$8,DropDowns!$E$8,IF(N46=DropDowns!$B$9,DropDowns!$E$9,IF(N46=DropDowns!$B$10,DropDowns!$E$10,IF(N46=DropDowns!$B$11,DropDowns!$E$11,IF(N46=DropDowns!$B$12,DropDowns!$E$12,IF(N46=DropDowns!$B$13,DropDowns!$E$13,IF(N46=DropDowns!$B$14,DropDowns!$E$14,IF(N46=DropDowns!$B$15,DropDowns!$E$15,IF(N46=DropDowns!$B$16,DropDowns!$E$16,IF(N46=DropDowns!$B$17,DropDowns!$E$17,IF(N46=DropDowns!$B$18,DropDowns!$E$18,IF(N46=DropDowns!$B$19,DropDowns!$E$19,IF(N46=DropDowns!$B$20,DropDowns!$E$20)))))))))))))))))))</f>
        <v/>
      </c>
      <c r="P46" s="39" t="str">
        <f>IF(N46="","",IF(N46=DropDowns!$B$3,DropDowns!$F$3,IF(N46=DropDowns!$B$4,DropDowns!$F$4,IF(N46=DropDowns!$B$5,DropDowns!$F$5,IF(N46=DropDowns!$B$6,DropDowns!$F$6,IF(N46=DropDowns!$B$7,DropDowns!$F$7,IF(N46=DropDowns!$B$8,DropDowns!$F$8,IF(N46=DropDowns!$B$9,DropDowns!$F$9,IF(N46=DropDowns!$B$10,DropDowns!$F$10,IF(N46=DropDowns!$B$11,DropDowns!$F$11,IF(N46=DropDowns!$B$12,DropDowns!$F$12,IF(N46=DropDowns!$B$13,DropDowns!$F$13,IF(N46=DropDowns!$B$14,DropDowns!$F$14,IF(N46=DropDowns!$B$15,DropDowns!$F$15,IF(N46=DropDowns!$B$16,DropDowns!$F$16,IF(N46=DropDowns!$B$17,DropDowns!$F$17,IF(N46=DropDowns!$B$18,DropDowns!$F$18,IF(N46=DropDowns!$B$19,DropDowns!$F$19,IF(N46=DropDowns!$B$20,DropDowns!$F$20)))))))))))))))))))</f>
        <v/>
      </c>
      <c r="Q46" s="40">
        <f t="shared" si="1"/>
        <v>0</v>
      </c>
      <c r="R46" s="180">
        <f t="shared" si="2"/>
        <v>0</v>
      </c>
      <c r="S46" s="188">
        <f t="shared" si="3"/>
        <v>0</v>
      </c>
      <c r="T46" s="241"/>
      <c r="U46" s="225"/>
    </row>
    <row r="47" spans="2:21" ht="14.1" customHeight="1" x14ac:dyDescent="0.25">
      <c r="B47" s="225"/>
      <c r="C47" s="56">
        <v>27</v>
      </c>
      <c r="D47" s="41"/>
      <c r="E47" s="20"/>
      <c r="F47" s="20"/>
      <c r="G47" s="21"/>
      <c r="H47" s="18"/>
      <c r="I47" s="7" t="str">
        <f>IF(H47="","",IF(H47=DropDowns!$B$3,DropDowns!$E$3,IF(H47=DropDowns!$B$4,DropDowns!$E$4,IF(H47=DropDowns!$B$5,DropDowns!$E$5,IF(H47=DropDowns!$B$6,DropDowns!$E$6,IF(H47=DropDowns!$B$7,DropDowns!$E$7,IF(H47=DropDowns!$B$8,DropDowns!$E$8,IF(H47=DropDowns!$B$9,DropDowns!$E$9,IF(H47=DropDowns!$B$10,DropDowns!$E$10,IF(H47=DropDowns!$B$11,DropDowns!$E$11,IF(H47=DropDowns!$B$12,DropDowns!$E$12,IF(H47=DropDowns!$B$13,DropDowns!$E$13,IF(H47=DropDowns!$B$14,DropDowns!$E$14,IF(H47=DropDowns!$B$15,DropDowns!$E$15,IF(H47=DropDowns!$B$16,DropDowns!$E$16,IF(H47=DropDowns!$B$17,DropDowns!$E$17,IF(H47=DropDowns!$B$18,DropDowns!$E$18,IF(H47=DropDowns!$B$19,DropDowns!$E$19,IF(H47=DropDowns!$B$20,DropDowns!$E$20)))))))))))))))))))</f>
        <v/>
      </c>
      <c r="J47" s="8" t="str">
        <f>IF(H47="","",IF(H47=DropDowns!$B$3,DropDowns!$F$3,IF(H47=DropDowns!$B$4,DropDowns!$F$4,IF(H47=DropDowns!$B$5,DropDowns!$F$5,IF(H47=DropDowns!$B$6,DropDowns!$F$6,IF(H47=DropDowns!$B$7,DropDowns!$F$7,IF(H47=DropDowns!$B$8,DropDowns!$F$8,IF(H47=DropDowns!$B$9,DropDowns!$F$9,IF(H47=DropDowns!$B$10,DropDowns!$F$10,IF(H47=DropDowns!$B$11,DropDowns!$F$11,IF(H47=DropDowns!$B$12,DropDowns!$F$12,IF(H47=DropDowns!$B$13,DropDowns!$F$13,IF(H47=DropDowns!$B$14,DropDowns!$F$14,IF(H47=DropDowns!$B$15,DropDowns!$F$15,IF(H47=DropDowns!$B$16,DropDowns!$F$16,IF(H47=DropDowns!$B$17,DropDowns!$F$17,IF(H47=DropDowns!$B$18,DropDowns!$F$18,IF(H47=DropDowns!$B$19,DropDowns!$F$19,IF(H47=DropDowns!$B$20,DropDowns!$F$20)))))))))))))))))))</f>
        <v/>
      </c>
      <c r="K47" s="19"/>
      <c r="L47" s="9" t="str">
        <f>IF(K47="","",IF(K47=DropDowns!$B$3,DropDowns!$E$3,IF(K47=DropDowns!$B$4,DropDowns!$E$4,IF(K47=DropDowns!$B$5,DropDowns!$E$5,IF(K47=DropDowns!$B$6,DropDowns!$E$6,IF(K47=DropDowns!$B$7,DropDowns!$E$7,IF(K47=DropDowns!$B$8,DropDowns!$E$8,IF(K47=DropDowns!$B$9,DropDowns!$E$9,IF(K47=DropDowns!$B$10,DropDowns!$E$10,IF(K47=DropDowns!$B$11,DropDowns!$E$11,IF(K47=DropDowns!$B$12,DropDowns!$E$12,IF(K47=DropDowns!$B$13,DropDowns!$E$13,IF(K47=DropDowns!$B$14,DropDowns!$E$14,IF(K47=DropDowns!$B$15,DropDowns!$E$15,IF(K47=DropDowns!$B$16,DropDowns!$E$16,IF(K47=DropDowns!$B$17,DropDowns!$E$17,IF(K47=DropDowns!$B$18,DropDowns!$E$18,IF(K47=DropDowns!$B$19,DropDowns!$E$19,IF(K47=DropDowns!$B$20,DropDowns!$E$20)))))))))))))))))))</f>
        <v/>
      </c>
      <c r="M47" s="10" t="str">
        <f>IF(K47="","",IF(K47=DropDowns!$B$3,DropDowns!$F$3,IF(K47=DropDowns!$B$4,DropDowns!$F$4,IF(K47=DropDowns!$B$5,DropDowns!$F$5,IF(K47=DropDowns!$B$6,DropDowns!$F$6,IF(K47=DropDowns!$B$7,DropDowns!$F$7,IF(K47=DropDowns!$B$8,DropDowns!$F$8,IF(K47=DropDowns!$B$9,DropDowns!$F$9,IF(K47=DropDowns!$B$10,DropDowns!$F$10,IF(K47=DropDowns!$B$11,DropDowns!$F$11,IF(K47=DropDowns!$B$12,DropDowns!$F$12,IF(K47=DropDowns!$B$13,DropDowns!$F$13,IF(K47=DropDowns!$B$14,DropDowns!$F$14,IF(K47=DropDowns!$B$15,DropDowns!$F$15,IF(K47=DropDowns!$B$16,DropDowns!$F$16,IF(K47=DropDowns!$B$17,DropDowns!$F$17,IF(K47=DropDowns!$B$18,DropDowns!$F$18,IF(K47=DropDowns!$B$19,DropDowns!$F$19,IF(K47=DropDowns!$B$20,DropDowns!$F$20)))))))))))))))))))</f>
        <v/>
      </c>
      <c r="N47" s="30"/>
      <c r="O47" s="12" t="str">
        <f>IF(N47="","",IF(N47=DropDowns!$B$3,DropDowns!$E$3,IF(N47=DropDowns!$B$4,DropDowns!$E$4,IF(N47=DropDowns!$B$5,DropDowns!$E$5,IF(N47=DropDowns!$B$6,DropDowns!$E$6,IF(N47=DropDowns!$B$7,DropDowns!$E$7,IF(N47=DropDowns!$B$8,DropDowns!$E$8,IF(N47=DropDowns!$B$9,DropDowns!$E$9,IF(N47=DropDowns!$B$10,DropDowns!$E$10,IF(N47=DropDowns!$B$11,DropDowns!$E$11,IF(N47=DropDowns!$B$12,DropDowns!$E$12,IF(N47=DropDowns!$B$13,DropDowns!$E$13,IF(N47=DropDowns!$B$14,DropDowns!$E$14,IF(N47=DropDowns!$B$15,DropDowns!$E$15,IF(N47=DropDowns!$B$16,DropDowns!$E$16,IF(N47=DropDowns!$B$17,DropDowns!$E$17,IF(N47=DropDowns!$B$18,DropDowns!$E$18,IF(N47=DropDowns!$B$19,DropDowns!$E$19,IF(N47=DropDowns!$B$20,DropDowns!$E$20)))))))))))))))))))</f>
        <v/>
      </c>
      <c r="P47" s="39" t="str">
        <f>IF(N47="","",IF(N47=DropDowns!$B$3,DropDowns!$F$3,IF(N47=DropDowns!$B$4,DropDowns!$F$4,IF(N47=DropDowns!$B$5,DropDowns!$F$5,IF(N47=DropDowns!$B$6,DropDowns!$F$6,IF(N47=DropDowns!$B$7,DropDowns!$F$7,IF(N47=DropDowns!$B$8,DropDowns!$F$8,IF(N47=DropDowns!$B$9,DropDowns!$F$9,IF(N47=DropDowns!$B$10,DropDowns!$F$10,IF(N47=DropDowns!$B$11,DropDowns!$F$11,IF(N47=DropDowns!$B$12,DropDowns!$F$12,IF(N47=DropDowns!$B$13,DropDowns!$F$13,IF(N47=DropDowns!$B$14,DropDowns!$F$14,IF(N47=DropDowns!$B$15,DropDowns!$F$15,IF(N47=DropDowns!$B$16,DropDowns!$F$16,IF(N47=DropDowns!$B$17,DropDowns!$F$17,IF(N47=DropDowns!$B$18,DropDowns!$F$18,IF(N47=DropDowns!$B$19,DropDowns!$F$19,IF(N47=DropDowns!$B$20,DropDowns!$F$20)))))))))))))))))))</f>
        <v/>
      </c>
      <c r="Q47" s="40">
        <f t="shared" si="1"/>
        <v>0</v>
      </c>
      <c r="R47" s="180">
        <f t="shared" si="2"/>
        <v>0</v>
      </c>
      <c r="S47" s="188">
        <f t="shared" si="3"/>
        <v>0</v>
      </c>
      <c r="T47" s="241"/>
      <c r="U47" s="225"/>
    </row>
    <row r="48" spans="2:21" ht="14.1" customHeight="1" x14ac:dyDescent="0.25">
      <c r="B48" s="225"/>
      <c r="C48" s="56">
        <v>28</v>
      </c>
      <c r="D48" s="41"/>
      <c r="E48" s="20"/>
      <c r="F48" s="20"/>
      <c r="G48" s="21"/>
      <c r="H48" s="18"/>
      <c r="I48" s="7" t="str">
        <f>IF(H48="","",IF(H48=DropDowns!$B$3,DropDowns!$E$3,IF(H48=DropDowns!$B$4,DropDowns!$E$4,IF(H48=DropDowns!$B$5,DropDowns!$E$5,IF(H48=DropDowns!$B$6,DropDowns!$E$6,IF(H48=DropDowns!$B$7,DropDowns!$E$7,IF(H48=DropDowns!$B$8,DropDowns!$E$8,IF(H48=DropDowns!$B$9,DropDowns!$E$9,IF(H48=DropDowns!$B$10,DropDowns!$E$10,IF(H48=DropDowns!$B$11,DropDowns!$E$11,IF(H48=DropDowns!$B$12,DropDowns!$E$12,IF(H48=DropDowns!$B$13,DropDowns!$E$13,IF(H48=DropDowns!$B$14,DropDowns!$E$14,IF(H48=DropDowns!$B$15,DropDowns!$E$15,IF(H48=DropDowns!$B$16,DropDowns!$E$16,IF(H48=DropDowns!$B$17,DropDowns!$E$17,IF(H48=DropDowns!$B$18,DropDowns!$E$18,IF(H48=DropDowns!$B$19,DropDowns!$E$19,IF(H48=DropDowns!$B$20,DropDowns!$E$20)))))))))))))))))))</f>
        <v/>
      </c>
      <c r="J48" s="8" t="str">
        <f>IF(H48="","",IF(H48=DropDowns!$B$3,DropDowns!$F$3,IF(H48=DropDowns!$B$4,DropDowns!$F$4,IF(H48=DropDowns!$B$5,DropDowns!$F$5,IF(H48=DropDowns!$B$6,DropDowns!$F$6,IF(H48=DropDowns!$B$7,DropDowns!$F$7,IF(H48=DropDowns!$B$8,DropDowns!$F$8,IF(H48=DropDowns!$B$9,DropDowns!$F$9,IF(H48=DropDowns!$B$10,DropDowns!$F$10,IF(H48=DropDowns!$B$11,DropDowns!$F$11,IF(H48=DropDowns!$B$12,DropDowns!$F$12,IF(H48=DropDowns!$B$13,DropDowns!$F$13,IF(H48=DropDowns!$B$14,DropDowns!$F$14,IF(H48=DropDowns!$B$15,DropDowns!$F$15,IF(H48=DropDowns!$B$16,DropDowns!$F$16,IF(H48=DropDowns!$B$17,DropDowns!$F$17,IF(H48=DropDowns!$B$18,DropDowns!$F$18,IF(H48=DropDowns!$B$19,DropDowns!$F$19,IF(H48=DropDowns!$B$20,DropDowns!$F$20)))))))))))))))))))</f>
        <v/>
      </c>
      <c r="K48" s="19"/>
      <c r="L48" s="9" t="str">
        <f>IF(K48="","",IF(K48=DropDowns!$B$3,DropDowns!$E$3,IF(K48=DropDowns!$B$4,DropDowns!$E$4,IF(K48=DropDowns!$B$5,DropDowns!$E$5,IF(K48=DropDowns!$B$6,DropDowns!$E$6,IF(K48=DropDowns!$B$7,DropDowns!$E$7,IF(K48=DropDowns!$B$8,DropDowns!$E$8,IF(K48=DropDowns!$B$9,DropDowns!$E$9,IF(K48=DropDowns!$B$10,DropDowns!$E$10,IF(K48=DropDowns!$B$11,DropDowns!$E$11,IF(K48=DropDowns!$B$12,DropDowns!$E$12,IF(K48=DropDowns!$B$13,DropDowns!$E$13,IF(K48=DropDowns!$B$14,DropDowns!$E$14,IF(K48=DropDowns!$B$15,DropDowns!$E$15,IF(K48=DropDowns!$B$16,DropDowns!$E$16,IF(K48=DropDowns!$B$17,DropDowns!$E$17,IF(K48=DropDowns!$B$18,DropDowns!$E$18,IF(K48=DropDowns!$B$19,DropDowns!$E$19,IF(K48=DropDowns!$B$20,DropDowns!$E$20)))))))))))))))))))</f>
        <v/>
      </c>
      <c r="M48" s="10" t="str">
        <f>IF(K48="","",IF(K48=DropDowns!$B$3,DropDowns!$F$3,IF(K48=DropDowns!$B$4,DropDowns!$F$4,IF(K48=DropDowns!$B$5,DropDowns!$F$5,IF(K48=DropDowns!$B$6,DropDowns!$F$6,IF(K48=DropDowns!$B$7,DropDowns!$F$7,IF(K48=DropDowns!$B$8,DropDowns!$F$8,IF(K48=DropDowns!$B$9,DropDowns!$F$9,IF(K48=DropDowns!$B$10,DropDowns!$F$10,IF(K48=DropDowns!$B$11,DropDowns!$F$11,IF(K48=DropDowns!$B$12,DropDowns!$F$12,IF(K48=DropDowns!$B$13,DropDowns!$F$13,IF(K48=DropDowns!$B$14,DropDowns!$F$14,IF(K48=DropDowns!$B$15,DropDowns!$F$15,IF(K48=DropDowns!$B$16,DropDowns!$F$16,IF(K48=DropDowns!$B$17,DropDowns!$F$17,IF(K48=DropDowns!$B$18,DropDowns!$F$18,IF(K48=DropDowns!$B$19,DropDowns!$F$19,IF(K48=DropDowns!$B$20,DropDowns!$F$20)))))))))))))))))))</f>
        <v/>
      </c>
      <c r="N48" s="30"/>
      <c r="O48" s="12" t="str">
        <f>IF(N48="","",IF(N48=DropDowns!$B$3,DropDowns!$E$3,IF(N48=DropDowns!$B$4,DropDowns!$E$4,IF(N48=DropDowns!$B$5,DropDowns!$E$5,IF(N48=DropDowns!$B$6,DropDowns!$E$6,IF(N48=DropDowns!$B$7,DropDowns!$E$7,IF(N48=DropDowns!$B$8,DropDowns!$E$8,IF(N48=DropDowns!$B$9,DropDowns!$E$9,IF(N48=DropDowns!$B$10,DropDowns!$E$10,IF(N48=DropDowns!$B$11,DropDowns!$E$11,IF(N48=DropDowns!$B$12,DropDowns!$E$12,IF(N48=DropDowns!$B$13,DropDowns!$E$13,IF(N48=DropDowns!$B$14,DropDowns!$E$14,IF(N48=DropDowns!$B$15,DropDowns!$E$15,IF(N48=DropDowns!$B$16,DropDowns!$E$16,IF(N48=DropDowns!$B$17,DropDowns!$E$17,IF(N48=DropDowns!$B$18,DropDowns!$E$18,IF(N48=DropDowns!$B$19,DropDowns!$E$19,IF(N48=DropDowns!$B$20,DropDowns!$E$20)))))))))))))))))))</f>
        <v/>
      </c>
      <c r="P48" s="39" t="str">
        <f>IF(N48="","",IF(N48=DropDowns!$B$3,DropDowns!$F$3,IF(N48=DropDowns!$B$4,DropDowns!$F$4,IF(N48=DropDowns!$B$5,DropDowns!$F$5,IF(N48=DropDowns!$B$6,DropDowns!$F$6,IF(N48=DropDowns!$B$7,DropDowns!$F$7,IF(N48=DropDowns!$B$8,DropDowns!$F$8,IF(N48=DropDowns!$B$9,DropDowns!$F$9,IF(N48=DropDowns!$B$10,DropDowns!$F$10,IF(N48=DropDowns!$B$11,DropDowns!$F$11,IF(N48=DropDowns!$B$12,DropDowns!$F$12,IF(N48=DropDowns!$B$13,DropDowns!$F$13,IF(N48=DropDowns!$B$14,DropDowns!$F$14,IF(N48=DropDowns!$B$15,DropDowns!$F$15,IF(N48=DropDowns!$B$16,DropDowns!$F$16,IF(N48=DropDowns!$B$17,DropDowns!$F$17,IF(N48=DropDowns!$B$18,DropDowns!$F$18,IF(N48=DropDowns!$B$19,DropDowns!$F$19,IF(N48=DropDowns!$B$20,DropDowns!$F$20)))))))))))))))))))</f>
        <v/>
      </c>
      <c r="Q48" s="40">
        <f t="shared" si="1"/>
        <v>0</v>
      </c>
      <c r="R48" s="180">
        <f t="shared" si="2"/>
        <v>0</v>
      </c>
      <c r="S48" s="188">
        <f t="shared" si="3"/>
        <v>0</v>
      </c>
      <c r="T48" s="241"/>
      <c r="U48" s="225"/>
    </row>
    <row r="49" spans="2:21" ht="14.1" customHeight="1" x14ac:dyDescent="0.25">
      <c r="B49" s="225"/>
      <c r="C49" s="56">
        <v>29</v>
      </c>
      <c r="D49" s="41"/>
      <c r="E49" s="20"/>
      <c r="F49" s="20"/>
      <c r="G49" s="21"/>
      <c r="H49" s="18"/>
      <c r="I49" s="7" t="str">
        <f>IF(H49="","",IF(H49=DropDowns!$B$3,DropDowns!$E$3,IF(H49=DropDowns!$B$4,DropDowns!$E$4,IF(H49=DropDowns!$B$5,DropDowns!$E$5,IF(H49=DropDowns!$B$6,DropDowns!$E$6,IF(H49=DropDowns!$B$7,DropDowns!$E$7,IF(H49=DropDowns!$B$8,DropDowns!$E$8,IF(H49=DropDowns!$B$9,DropDowns!$E$9,IF(H49=DropDowns!$B$10,DropDowns!$E$10,IF(H49=DropDowns!$B$11,DropDowns!$E$11,IF(H49=DropDowns!$B$12,DropDowns!$E$12,IF(H49=DropDowns!$B$13,DropDowns!$E$13,IF(H49=DropDowns!$B$14,DropDowns!$E$14,IF(H49=DropDowns!$B$15,DropDowns!$E$15,IF(H49=DropDowns!$B$16,DropDowns!$E$16,IF(H49=DropDowns!$B$17,DropDowns!$E$17,IF(H49=DropDowns!$B$18,DropDowns!$E$18,IF(H49=DropDowns!$B$19,DropDowns!$E$19,IF(H49=DropDowns!$B$20,DropDowns!$E$20)))))))))))))))))))</f>
        <v/>
      </c>
      <c r="J49" s="8" t="str">
        <f>IF(H49="","",IF(H49=DropDowns!$B$3,DropDowns!$F$3,IF(H49=DropDowns!$B$4,DropDowns!$F$4,IF(H49=DropDowns!$B$5,DropDowns!$F$5,IF(H49=DropDowns!$B$6,DropDowns!$F$6,IF(H49=DropDowns!$B$7,DropDowns!$F$7,IF(H49=DropDowns!$B$8,DropDowns!$F$8,IF(H49=DropDowns!$B$9,DropDowns!$F$9,IF(H49=DropDowns!$B$10,DropDowns!$F$10,IF(H49=DropDowns!$B$11,DropDowns!$F$11,IF(H49=DropDowns!$B$12,DropDowns!$F$12,IF(H49=DropDowns!$B$13,DropDowns!$F$13,IF(H49=DropDowns!$B$14,DropDowns!$F$14,IF(H49=DropDowns!$B$15,DropDowns!$F$15,IF(H49=DropDowns!$B$16,DropDowns!$F$16,IF(H49=DropDowns!$B$17,DropDowns!$F$17,IF(H49=DropDowns!$B$18,DropDowns!$F$18,IF(H49=DropDowns!$B$19,DropDowns!$F$19,IF(H49=DropDowns!$B$20,DropDowns!$F$20)))))))))))))))))))</f>
        <v/>
      </c>
      <c r="K49" s="19"/>
      <c r="L49" s="9" t="str">
        <f>IF(K49="","",IF(K49=DropDowns!$B$3,DropDowns!$E$3,IF(K49=DropDowns!$B$4,DropDowns!$E$4,IF(K49=DropDowns!$B$5,DropDowns!$E$5,IF(K49=DropDowns!$B$6,DropDowns!$E$6,IF(K49=DropDowns!$B$7,DropDowns!$E$7,IF(K49=DropDowns!$B$8,DropDowns!$E$8,IF(K49=DropDowns!$B$9,DropDowns!$E$9,IF(K49=DropDowns!$B$10,DropDowns!$E$10,IF(K49=DropDowns!$B$11,DropDowns!$E$11,IF(K49=DropDowns!$B$12,DropDowns!$E$12,IF(K49=DropDowns!$B$13,DropDowns!$E$13,IF(K49=DropDowns!$B$14,DropDowns!$E$14,IF(K49=DropDowns!$B$15,DropDowns!$E$15,IF(K49=DropDowns!$B$16,DropDowns!$E$16,IF(K49=DropDowns!$B$17,DropDowns!$E$17,IF(K49=DropDowns!$B$18,DropDowns!$E$18,IF(K49=DropDowns!$B$19,DropDowns!$E$19,IF(K49=DropDowns!$B$20,DropDowns!$E$20)))))))))))))))))))</f>
        <v/>
      </c>
      <c r="M49" s="10" t="str">
        <f>IF(K49="","",IF(K49=DropDowns!$B$3,DropDowns!$F$3,IF(K49=DropDowns!$B$4,DropDowns!$F$4,IF(K49=DropDowns!$B$5,DropDowns!$F$5,IF(K49=DropDowns!$B$6,DropDowns!$F$6,IF(K49=DropDowns!$B$7,DropDowns!$F$7,IF(K49=DropDowns!$B$8,DropDowns!$F$8,IF(K49=DropDowns!$B$9,DropDowns!$F$9,IF(K49=DropDowns!$B$10,DropDowns!$F$10,IF(K49=DropDowns!$B$11,DropDowns!$F$11,IF(K49=DropDowns!$B$12,DropDowns!$F$12,IF(K49=DropDowns!$B$13,DropDowns!$F$13,IF(K49=DropDowns!$B$14,DropDowns!$F$14,IF(K49=DropDowns!$B$15,DropDowns!$F$15,IF(K49=DropDowns!$B$16,DropDowns!$F$16,IF(K49=DropDowns!$B$17,DropDowns!$F$17,IF(K49=DropDowns!$B$18,DropDowns!$F$18,IF(K49=DropDowns!$B$19,DropDowns!$F$19,IF(K49=DropDowns!$B$20,DropDowns!$F$20)))))))))))))))))))</f>
        <v/>
      </c>
      <c r="N49" s="30"/>
      <c r="O49" s="12" t="str">
        <f>IF(N49="","",IF(N49=DropDowns!$B$3,DropDowns!$E$3,IF(N49=DropDowns!$B$4,DropDowns!$E$4,IF(N49=DropDowns!$B$5,DropDowns!$E$5,IF(N49=DropDowns!$B$6,DropDowns!$E$6,IF(N49=DropDowns!$B$7,DropDowns!$E$7,IF(N49=DropDowns!$B$8,DropDowns!$E$8,IF(N49=DropDowns!$B$9,DropDowns!$E$9,IF(N49=DropDowns!$B$10,DropDowns!$E$10,IF(N49=DropDowns!$B$11,DropDowns!$E$11,IF(N49=DropDowns!$B$12,DropDowns!$E$12,IF(N49=DropDowns!$B$13,DropDowns!$E$13,IF(N49=DropDowns!$B$14,DropDowns!$E$14,IF(N49=DropDowns!$B$15,DropDowns!$E$15,IF(N49=DropDowns!$B$16,DropDowns!$E$16,IF(N49=DropDowns!$B$17,DropDowns!$E$17,IF(N49=DropDowns!$B$18,DropDowns!$E$18,IF(N49=DropDowns!$B$19,DropDowns!$E$19,IF(N49=DropDowns!$B$20,DropDowns!$E$20)))))))))))))))))))</f>
        <v/>
      </c>
      <c r="P49" s="39" t="str">
        <f>IF(N49="","",IF(N49=DropDowns!$B$3,DropDowns!$F$3,IF(N49=DropDowns!$B$4,DropDowns!$F$4,IF(N49=DropDowns!$B$5,DropDowns!$F$5,IF(N49=DropDowns!$B$6,DropDowns!$F$6,IF(N49=DropDowns!$B$7,DropDowns!$F$7,IF(N49=DropDowns!$B$8,DropDowns!$F$8,IF(N49=DropDowns!$B$9,DropDowns!$F$9,IF(N49=DropDowns!$B$10,DropDowns!$F$10,IF(N49=DropDowns!$B$11,DropDowns!$F$11,IF(N49=DropDowns!$B$12,DropDowns!$F$12,IF(N49=DropDowns!$B$13,DropDowns!$F$13,IF(N49=DropDowns!$B$14,DropDowns!$F$14,IF(N49=DropDowns!$B$15,DropDowns!$F$15,IF(N49=DropDowns!$B$16,DropDowns!$F$16,IF(N49=DropDowns!$B$17,DropDowns!$F$17,IF(N49=DropDowns!$B$18,DropDowns!$F$18,IF(N49=DropDowns!$B$19,DropDowns!$F$19,IF(N49=DropDowns!$B$20,DropDowns!$F$20)))))))))))))))))))</f>
        <v/>
      </c>
      <c r="Q49" s="40">
        <f t="shared" si="1"/>
        <v>0</v>
      </c>
      <c r="R49" s="180">
        <f t="shared" si="2"/>
        <v>0</v>
      </c>
      <c r="S49" s="188">
        <f t="shared" si="3"/>
        <v>0</v>
      </c>
      <c r="T49" s="241"/>
      <c r="U49" s="225"/>
    </row>
    <row r="50" spans="2:21" ht="14.1" customHeight="1" x14ac:dyDescent="0.25">
      <c r="B50" s="225"/>
      <c r="C50" s="56">
        <v>30</v>
      </c>
      <c r="D50" s="41"/>
      <c r="E50" s="20"/>
      <c r="F50" s="20"/>
      <c r="G50" s="21"/>
      <c r="H50" s="18"/>
      <c r="I50" s="7" t="str">
        <f>IF(H50="","",IF(H50=DropDowns!$B$3,DropDowns!$E$3,IF(H50=DropDowns!$B$4,DropDowns!$E$4,IF(H50=DropDowns!$B$5,DropDowns!$E$5,IF(H50=DropDowns!$B$6,DropDowns!$E$6,IF(H50=DropDowns!$B$7,DropDowns!$E$7,IF(H50=DropDowns!$B$8,DropDowns!$E$8,IF(H50=DropDowns!$B$9,DropDowns!$E$9,IF(H50=DropDowns!$B$10,DropDowns!$E$10,IF(H50=DropDowns!$B$11,DropDowns!$E$11,IF(H50=DropDowns!$B$12,DropDowns!$E$12,IF(H50=DropDowns!$B$13,DropDowns!$E$13,IF(H50=DropDowns!$B$14,DropDowns!$E$14,IF(H50=DropDowns!$B$15,DropDowns!$E$15,IF(H50=DropDowns!$B$16,DropDowns!$E$16,IF(H50=DropDowns!$B$17,DropDowns!$E$17,IF(H50=DropDowns!$B$18,DropDowns!$E$18,IF(H50=DropDowns!$B$19,DropDowns!$E$19,IF(H50=DropDowns!$B$20,DropDowns!$E$20)))))))))))))))))))</f>
        <v/>
      </c>
      <c r="J50" s="8" t="str">
        <f>IF(H50="","",IF(H50=DropDowns!$B$3,DropDowns!$F$3,IF(H50=DropDowns!$B$4,DropDowns!$F$4,IF(H50=DropDowns!$B$5,DropDowns!$F$5,IF(H50=DropDowns!$B$6,DropDowns!$F$6,IF(H50=DropDowns!$B$7,DropDowns!$F$7,IF(H50=DropDowns!$B$8,DropDowns!$F$8,IF(H50=DropDowns!$B$9,DropDowns!$F$9,IF(H50=DropDowns!$B$10,DropDowns!$F$10,IF(H50=DropDowns!$B$11,DropDowns!$F$11,IF(H50=DropDowns!$B$12,DropDowns!$F$12,IF(H50=DropDowns!$B$13,DropDowns!$F$13,IF(H50=DropDowns!$B$14,DropDowns!$F$14,IF(H50=DropDowns!$B$15,DropDowns!$F$15,IF(H50=DropDowns!$B$16,DropDowns!$F$16,IF(H50=DropDowns!$B$17,DropDowns!$F$17,IF(H50=DropDowns!$B$18,DropDowns!$F$18,IF(H50=DropDowns!$B$19,DropDowns!$F$19,IF(H50=DropDowns!$B$20,DropDowns!$F$20)))))))))))))))))))</f>
        <v/>
      </c>
      <c r="K50" s="19"/>
      <c r="L50" s="9" t="str">
        <f>IF(K50="","",IF(K50=DropDowns!$B$3,DropDowns!$E$3,IF(K50=DropDowns!$B$4,DropDowns!$E$4,IF(K50=DropDowns!$B$5,DropDowns!$E$5,IF(K50=DropDowns!$B$6,DropDowns!$E$6,IF(K50=DropDowns!$B$7,DropDowns!$E$7,IF(K50=DropDowns!$B$8,DropDowns!$E$8,IF(K50=DropDowns!$B$9,DropDowns!$E$9,IF(K50=DropDowns!$B$10,DropDowns!$E$10,IF(K50=DropDowns!$B$11,DropDowns!$E$11,IF(K50=DropDowns!$B$12,DropDowns!$E$12,IF(K50=DropDowns!$B$13,DropDowns!$E$13,IF(K50=DropDowns!$B$14,DropDowns!$E$14,IF(K50=DropDowns!$B$15,DropDowns!$E$15,IF(K50=DropDowns!$B$16,DropDowns!$E$16,IF(K50=DropDowns!$B$17,DropDowns!$E$17,IF(K50=DropDowns!$B$18,DropDowns!$E$18,IF(K50=DropDowns!$B$19,DropDowns!$E$19,IF(K50=DropDowns!$B$20,DropDowns!$E$20)))))))))))))))))))</f>
        <v/>
      </c>
      <c r="M50" s="10" t="str">
        <f>IF(K50="","",IF(K50=DropDowns!$B$3,DropDowns!$F$3,IF(K50=DropDowns!$B$4,DropDowns!$F$4,IF(K50=DropDowns!$B$5,DropDowns!$F$5,IF(K50=DropDowns!$B$6,DropDowns!$F$6,IF(K50=DropDowns!$B$7,DropDowns!$F$7,IF(K50=DropDowns!$B$8,DropDowns!$F$8,IF(K50=DropDowns!$B$9,DropDowns!$F$9,IF(K50=DropDowns!$B$10,DropDowns!$F$10,IF(K50=DropDowns!$B$11,DropDowns!$F$11,IF(K50=DropDowns!$B$12,DropDowns!$F$12,IF(K50=DropDowns!$B$13,DropDowns!$F$13,IF(K50=DropDowns!$B$14,DropDowns!$F$14,IF(K50=DropDowns!$B$15,DropDowns!$F$15,IF(K50=DropDowns!$B$16,DropDowns!$F$16,IF(K50=DropDowns!$B$17,DropDowns!$F$17,IF(K50=DropDowns!$B$18,DropDowns!$F$18,IF(K50=DropDowns!$B$19,DropDowns!$F$19,IF(K50=DropDowns!$B$20,DropDowns!$F$20)))))))))))))))))))</f>
        <v/>
      </c>
      <c r="N50" s="30"/>
      <c r="O50" s="12" t="str">
        <f>IF(N50="","",IF(N50=DropDowns!$B$3,DropDowns!$E$3,IF(N50=DropDowns!$B$4,DropDowns!$E$4,IF(N50=DropDowns!$B$5,DropDowns!$E$5,IF(N50=DropDowns!$B$6,DropDowns!$E$6,IF(N50=DropDowns!$B$7,DropDowns!$E$7,IF(N50=DropDowns!$B$8,DropDowns!$E$8,IF(N50=DropDowns!$B$9,DropDowns!$E$9,IF(N50=DropDowns!$B$10,DropDowns!$E$10,IF(N50=DropDowns!$B$11,DropDowns!$E$11,IF(N50=DropDowns!$B$12,DropDowns!$E$12,IF(N50=DropDowns!$B$13,DropDowns!$E$13,IF(N50=DropDowns!$B$14,DropDowns!$E$14,IF(N50=DropDowns!$B$15,DropDowns!$E$15,IF(N50=DropDowns!$B$16,DropDowns!$E$16,IF(N50=DropDowns!$B$17,DropDowns!$E$17,IF(N50=DropDowns!$B$18,DropDowns!$E$18,IF(N50=DropDowns!$B$19,DropDowns!$E$19,IF(N50=DropDowns!$B$20,DropDowns!$E$20)))))))))))))))))))</f>
        <v/>
      </c>
      <c r="P50" s="39" t="str">
        <f>IF(N50="","",IF(N50=DropDowns!$B$3,DropDowns!$F$3,IF(N50=DropDowns!$B$4,DropDowns!$F$4,IF(N50=DropDowns!$B$5,DropDowns!$F$5,IF(N50=DropDowns!$B$6,DropDowns!$F$6,IF(N50=DropDowns!$B$7,DropDowns!$F$7,IF(N50=DropDowns!$B$8,DropDowns!$F$8,IF(N50=DropDowns!$B$9,DropDowns!$F$9,IF(N50=DropDowns!$B$10,DropDowns!$F$10,IF(N50=DropDowns!$B$11,DropDowns!$F$11,IF(N50=DropDowns!$B$12,DropDowns!$F$12,IF(N50=DropDowns!$B$13,DropDowns!$F$13,IF(N50=DropDowns!$B$14,DropDowns!$F$14,IF(N50=DropDowns!$B$15,DropDowns!$F$15,IF(N50=DropDowns!$B$16,DropDowns!$F$16,IF(N50=DropDowns!$B$17,DropDowns!$F$17,IF(N50=DropDowns!$B$18,DropDowns!$F$18,IF(N50=DropDowns!$B$19,DropDowns!$F$19,IF(N50=DropDowns!$B$20,DropDowns!$F$20)))))))))))))))))))</f>
        <v/>
      </c>
      <c r="Q50" s="40">
        <f t="shared" si="1"/>
        <v>0</v>
      </c>
      <c r="R50" s="180">
        <f t="shared" si="2"/>
        <v>0</v>
      </c>
      <c r="S50" s="188">
        <f t="shared" si="3"/>
        <v>0</v>
      </c>
      <c r="T50" s="241"/>
      <c r="U50" s="225"/>
    </row>
    <row r="51" spans="2:21" ht="14.1" customHeight="1" x14ac:dyDescent="0.25">
      <c r="B51" s="225"/>
      <c r="C51" s="56">
        <v>31</v>
      </c>
      <c r="D51" s="41"/>
      <c r="E51" s="20"/>
      <c r="F51" s="20"/>
      <c r="G51" s="21"/>
      <c r="H51" s="18"/>
      <c r="I51" s="7" t="str">
        <f>IF(H51="","",IF(H51=DropDowns!$B$3,DropDowns!$E$3,IF(H51=DropDowns!$B$4,DropDowns!$E$4,IF(H51=DropDowns!$B$5,DropDowns!$E$5,IF(H51=DropDowns!$B$6,DropDowns!$E$6,IF(H51=DropDowns!$B$7,DropDowns!$E$7,IF(H51=DropDowns!$B$8,DropDowns!$E$8,IF(H51=DropDowns!$B$9,DropDowns!$E$9,IF(H51=DropDowns!$B$10,DropDowns!$E$10,IF(H51=DropDowns!$B$11,DropDowns!$E$11,IF(H51=DropDowns!$B$12,DropDowns!$E$12,IF(H51=DropDowns!$B$13,DropDowns!$E$13,IF(H51=DropDowns!$B$14,DropDowns!$E$14,IF(H51=DropDowns!$B$15,DropDowns!$E$15,IF(H51=DropDowns!$B$16,DropDowns!$E$16,IF(H51=DropDowns!$B$17,DropDowns!$E$17,IF(H51=DropDowns!$B$18,DropDowns!$E$18,IF(H51=DropDowns!$B$19,DropDowns!$E$19,IF(H51=DropDowns!$B$20,DropDowns!$E$20)))))))))))))))))))</f>
        <v/>
      </c>
      <c r="J51" s="8" t="str">
        <f>IF(H51="","",IF(H51=DropDowns!$B$3,DropDowns!$F$3,IF(H51=DropDowns!$B$4,DropDowns!$F$4,IF(H51=DropDowns!$B$5,DropDowns!$F$5,IF(H51=DropDowns!$B$6,DropDowns!$F$6,IF(H51=DropDowns!$B$7,DropDowns!$F$7,IF(H51=DropDowns!$B$8,DropDowns!$F$8,IF(H51=DropDowns!$B$9,DropDowns!$F$9,IF(H51=DropDowns!$B$10,DropDowns!$F$10,IF(H51=DropDowns!$B$11,DropDowns!$F$11,IF(H51=DropDowns!$B$12,DropDowns!$F$12,IF(H51=DropDowns!$B$13,DropDowns!$F$13,IF(H51=DropDowns!$B$14,DropDowns!$F$14,IF(H51=DropDowns!$B$15,DropDowns!$F$15,IF(H51=DropDowns!$B$16,DropDowns!$F$16,IF(H51=DropDowns!$B$17,DropDowns!$F$17,IF(H51=DropDowns!$B$18,DropDowns!$F$18,IF(H51=DropDowns!$B$19,DropDowns!$F$19,IF(H51=DropDowns!$B$20,DropDowns!$F$20)))))))))))))))))))</f>
        <v/>
      </c>
      <c r="K51" s="19"/>
      <c r="L51" s="9" t="str">
        <f>IF(K51="","",IF(K51=DropDowns!$B$3,DropDowns!$E$3,IF(K51=DropDowns!$B$4,DropDowns!$E$4,IF(K51=DropDowns!$B$5,DropDowns!$E$5,IF(K51=DropDowns!$B$6,DropDowns!$E$6,IF(K51=DropDowns!$B$7,DropDowns!$E$7,IF(K51=DropDowns!$B$8,DropDowns!$E$8,IF(K51=DropDowns!$B$9,DropDowns!$E$9,IF(K51=DropDowns!$B$10,DropDowns!$E$10,IF(K51=DropDowns!$B$11,DropDowns!$E$11,IF(K51=DropDowns!$B$12,DropDowns!$E$12,IF(K51=DropDowns!$B$13,DropDowns!$E$13,IF(K51=DropDowns!$B$14,DropDowns!$E$14,IF(K51=DropDowns!$B$15,DropDowns!$E$15,IF(K51=DropDowns!$B$16,DropDowns!$E$16,IF(K51=DropDowns!$B$17,DropDowns!$E$17,IF(K51=DropDowns!$B$18,DropDowns!$E$18,IF(K51=DropDowns!$B$19,DropDowns!$E$19,IF(K51=DropDowns!$B$20,DropDowns!$E$20)))))))))))))))))))</f>
        <v/>
      </c>
      <c r="M51" s="10" t="str">
        <f>IF(K51="","",IF(K51=DropDowns!$B$3,DropDowns!$F$3,IF(K51=DropDowns!$B$4,DropDowns!$F$4,IF(K51=DropDowns!$B$5,DropDowns!$F$5,IF(K51=DropDowns!$B$6,DropDowns!$F$6,IF(K51=DropDowns!$B$7,DropDowns!$F$7,IF(K51=DropDowns!$B$8,DropDowns!$F$8,IF(K51=DropDowns!$B$9,DropDowns!$F$9,IF(K51=DropDowns!$B$10,DropDowns!$F$10,IF(K51=DropDowns!$B$11,DropDowns!$F$11,IF(K51=DropDowns!$B$12,DropDowns!$F$12,IF(K51=DropDowns!$B$13,DropDowns!$F$13,IF(K51=DropDowns!$B$14,DropDowns!$F$14,IF(K51=DropDowns!$B$15,DropDowns!$F$15,IF(K51=DropDowns!$B$16,DropDowns!$F$16,IF(K51=DropDowns!$B$17,DropDowns!$F$17,IF(K51=DropDowns!$B$18,DropDowns!$F$18,IF(K51=DropDowns!$B$19,DropDowns!$F$19,IF(K51=DropDowns!$B$20,DropDowns!$F$20)))))))))))))))))))</f>
        <v/>
      </c>
      <c r="N51" s="30"/>
      <c r="O51" s="12" t="str">
        <f>IF(N51="","",IF(N51=DropDowns!$B$3,DropDowns!$E$3,IF(N51=DropDowns!$B$4,DropDowns!$E$4,IF(N51=DropDowns!$B$5,DropDowns!$E$5,IF(N51=DropDowns!$B$6,DropDowns!$E$6,IF(N51=DropDowns!$B$7,DropDowns!$E$7,IF(N51=DropDowns!$B$8,DropDowns!$E$8,IF(N51=DropDowns!$B$9,DropDowns!$E$9,IF(N51=DropDowns!$B$10,DropDowns!$E$10,IF(N51=DropDowns!$B$11,DropDowns!$E$11,IF(N51=DropDowns!$B$12,DropDowns!$E$12,IF(N51=DropDowns!$B$13,DropDowns!$E$13,IF(N51=DropDowns!$B$14,DropDowns!$E$14,IF(N51=DropDowns!$B$15,DropDowns!$E$15,IF(N51=DropDowns!$B$16,DropDowns!$E$16,IF(N51=DropDowns!$B$17,DropDowns!$E$17,IF(N51=DropDowns!$B$18,DropDowns!$E$18,IF(N51=DropDowns!$B$19,DropDowns!$E$19,IF(N51=DropDowns!$B$20,DropDowns!$E$20)))))))))))))))))))</f>
        <v/>
      </c>
      <c r="P51" s="39" t="str">
        <f>IF(N51="","",IF(N51=DropDowns!$B$3,DropDowns!$F$3,IF(N51=DropDowns!$B$4,DropDowns!$F$4,IF(N51=DropDowns!$B$5,DropDowns!$F$5,IF(N51=DropDowns!$B$6,DropDowns!$F$6,IF(N51=DropDowns!$B$7,DropDowns!$F$7,IF(N51=DropDowns!$B$8,DropDowns!$F$8,IF(N51=DropDowns!$B$9,DropDowns!$F$9,IF(N51=DropDowns!$B$10,DropDowns!$F$10,IF(N51=DropDowns!$B$11,DropDowns!$F$11,IF(N51=DropDowns!$B$12,DropDowns!$F$12,IF(N51=DropDowns!$B$13,DropDowns!$F$13,IF(N51=DropDowns!$B$14,DropDowns!$F$14,IF(N51=DropDowns!$B$15,DropDowns!$F$15,IF(N51=DropDowns!$B$16,DropDowns!$F$16,IF(N51=DropDowns!$B$17,DropDowns!$F$17,IF(N51=DropDowns!$B$18,DropDowns!$F$18,IF(N51=DropDowns!$B$19,DropDowns!$F$19,IF(N51=DropDowns!$B$20,DropDowns!$F$20)))))))))))))))))))</f>
        <v/>
      </c>
      <c r="Q51" s="40">
        <f t="shared" si="1"/>
        <v>0</v>
      </c>
      <c r="R51" s="180">
        <f t="shared" si="2"/>
        <v>0</v>
      </c>
      <c r="S51" s="188">
        <f t="shared" si="3"/>
        <v>0</v>
      </c>
      <c r="T51" s="241"/>
      <c r="U51" s="225"/>
    </row>
    <row r="52" spans="2:21" ht="14.1" customHeight="1" x14ac:dyDescent="0.25">
      <c r="B52" s="225"/>
      <c r="C52" s="56">
        <v>32</v>
      </c>
      <c r="D52" s="41"/>
      <c r="E52" s="20"/>
      <c r="F52" s="20"/>
      <c r="G52" s="21"/>
      <c r="H52" s="18"/>
      <c r="I52" s="7" t="str">
        <f>IF(H52="","",IF(H52=DropDowns!$B$3,DropDowns!$E$3,IF(H52=DropDowns!$B$4,DropDowns!$E$4,IF(H52=DropDowns!$B$5,DropDowns!$E$5,IF(H52=DropDowns!$B$6,DropDowns!$E$6,IF(H52=DropDowns!$B$7,DropDowns!$E$7,IF(H52=DropDowns!$B$8,DropDowns!$E$8,IF(H52=DropDowns!$B$9,DropDowns!$E$9,IF(H52=DropDowns!$B$10,DropDowns!$E$10,IF(H52=DropDowns!$B$11,DropDowns!$E$11,IF(H52=DropDowns!$B$12,DropDowns!$E$12,IF(H52=DropDowns!$B$13,DropDowns!$E$13,IF(H52=DropDowns!$B$14,DropDowns!$E$14,IF(H52=DropDowns!$B$15,DropDowns!$E$15,IF(H52=DropDowns!$B$16,DropDowns!$E$16,IF(H52=DropDowns!$B$17,DropDowns!$E$17,IF(H52=DropDowns!$B$18,DropDowns!$E$18,IF(H52=DropDowns!$B$19,DropDowns!$E$19,IF(H52=DropDowns!$B$20,DropDowns!$E$20)))))))))))))))))))</f>
        <v/>
      </c>
      <c r="J52" s="8" t="str">
        <f>IF(H52="","",IF(H52=DropDowns!$B$3,DropDowns!$F$3,IF(H52=DropDowns!$B$4,DropDowns!$F$4,IF(H52=DropDowns!$B$5,DropDowns!$F$5,IF(H52=DropDowns!$B$6,DropDowns!$F$6,IF(H52=DropDowns!$B$7,DropDowns!$F$7,IF(H52=DropDowns!$B$8,DropDowns!$F$8,IF(H52=DropDowns!$B$9,DropDowns!$F$9,IF(H52=DropDowns!$B$10,DropDowns!$F$10,IF(H52=DropDowns!$B$11,DropDowns!$F$11,IF(H52=DropDowns!$B$12,DropDowns!$F$12,IF(H52=DropDowns!$B$13,DropDowns!$F$13,IF(H52=DropDowns!$B$14,DropDowns!$F$14,IF(H52=DropDowns!$B$15,DropDowns!$F$15,IF(H52=DropDowns!$B$16,DropDowns!$F$16,IF(H52=DropDowns!$B$17,DropDowns!$F$17,IF(H52=DropDowns!$B$18,DropDowns!$F$18,IF(H52=DropDowns!$B$19,DropDowns!$F$19,IF(H52=DropDowns!$B$20,DropDowns!$F$20)))))))))))))))))))</f>
        <v/>
      </c>
      <c r="K52" s="19"/>
      <c r="L52" s="9" t="str">
        <f>IF(K52="","",IF(K52=DropDowns!$B$3,DropDowns!$E$3,IF(K52=DropDowns!$B$4,DropDowns!$E$4,IF(K52=DropDowns!$B$5,DropDowns!$E$5,IF(K52=DropDowns!$B$6,DropDowns!$E$6,IF(K52=DropDowns!$B$7,DropDowns!$E$7,IF(K52=DropDowns!$B$8,DropDowns!$E$8,IF(K52=DropDowns!$B$9,DropDowns!$E$9,IF(K52=DropDowns!$B$10,DropDowns!$E$10,IF(K52=DropDowns!$B$11,DropDowns!$E$11,IF(K52=DropDowns!$B$12,DropDowns!$E$12,IF(K52=DropDowns!$B$13,DropDowns!$E$13,IF(K52=DropDowns!$B$14,DropDowns!$E$14,IF(K52=DropDowns!$B$15,DropDowns!$E$15,IF(K52=DropDowns!$B$16,DropDowns!$E$16,IF(K52=DropDowns!$B$17,DropDowns!$E$17,IF(K52=DropDowns!$B$18,DropDowns!$E$18,IF(K52=DropDowns!$B$19,DropDowns!$E$19,IF(K52=DropDowns!$B$20,DropDowns!$E$20)))))))))))))))))))</f>
        <v/>
      </c>
      <c r="M52" s="10" t="str">
        <f>IF(K52="","",IF(K52=DropDowns!$B$3,DropDowns!$F$3,IF(K52=DropDowns!$B$4,DropDowns!$F$4,IF(K52=DropDowns!$B$5,DropDowns!$F$5,IF(K52=DropDowns!$B$6,DropDowns!$F$6,IF(K52=DropDowns!$B$7,DropDowns!$F$7,IF(K52=DropDowns!$B$8,DropDowns!$F$8,IF(K52=DropDowns!$B$9,DropDowns!$F$9,IF(K52=DropDowns!$B$10,DropDowns!$F$10,IF(K52=DropDowns!$B$11,DropDowns!$F$11,IF(K52=DropDowns!$B$12,DropDowns!$F$12,IF(K52=DropDowns!$B$13,DropDowns!$F$13,IF(K52=DropDowns!$B$14,DropDowns!$F$14,IF(K52=DropDowns!$B$15,DropDowns!$F$15,IF(K52=DropDowns!$B$16,DropDowns!$F$16,IF(K52=DropDowns!$B$17,DropDowns!$F$17,IF(K52=DropDowns!$B$18,DropDowns!$F$18,IF(K52=DropDowns!$B$19,DropDowns!$F$19,IF(K52=DropDowns!$B$20,DropDowns!$F$20)))))))))))))))))))</f>
        <v/>
      </c>
      <c r="N52" s="30"/>
      <c r="O52" s="12" t="str">
        <f>IF(N52="","",IF(N52=DropDowns!$B$3,DropDowns!$E$3,IF(N52=DropDowns!$B$4,DropDowns!$E$4,IF(N52=DropDowns!$B$5,DropDowns!$E$5,IF(N52=DropDowns!$B$6,DropDowns!$E$6,IF(N52=DropDowns!$B$7,DropDowns!$E$7,IF(N52=DropDowns!$B$8,DropDowns!$E$8,IF(N52=DropDowns!$B$9,DropDowns!$E$9,IF(N52=DropDowns!$B$10,DropDowns!$E$10,IF(N52=DropDowns!$B$11,DropDowns!$E$11,IF(N52=DropDowns!$B$12,DropDowns!$E$12,IF(N52=DropDowns!$B$13,DropDowns!$E$13,IF(N52=DropDowns!$B$14,DropDowns!$E$14,IF(N52=DropDowns!$B$15,DropDowns!$E$15,IF(N52=DropDowns!$B$16,DropDowns!$E$16,IF(N52=DropDowns!$B$17,DropDowns!$E$17,IF(N52=DropDowns!$B$18,DropDowns!$E$18,IF(N52=DropDowns!$B$19,DropDowns!$E$19,IF(N52=DropDowns!$B$20,DropDowns!$E$20)))))))))))))))))))</f>
        <v/>
      </c>
      <c r="P52" s="39" t="str">
        <f>IF(N52="","",IF(N52=DropDowns!$B$3,DropDowns!$F$3,IF(N52=DropDowns!$B$4,DropDowns!$F$4,IF(N52=DropDowns!$B$5,DropDowns!$F$5,IF(N52=DropDowns!$B$6,DropDowns!$F$6,IF(N52=DropDowns!$B$7,DropDowns!$F$7,IF(N52=DropDowns!$B$8,DropDowns!$F$8,IF(N52=DropDowns!$B$9,DropDowns!$F$9,IF(N52=DropDowns!$B$10,DropDowns!$F$10,IF(N52=DropDowns!$B$11,DropDowns!$F$11,IF(N52=DropDowns!$B$12,DropDowns!$F$12,IF(N52=DropDowns!$B$13,DropDowns!$F$13,IF(N52=DropDowns!$B$14,DropDowns!$F$14,IF(N52=DropDowns!$B$15,DropDowns!$F$15,IF(N52=DropDowns!$B$16,DropDowns!$F$16,IF(N52=DropDowns!$B$17,DropDowns!$F$17,IF(N52=DropDowns!$B$18,DropDowns!$F$18,IF(N52=DropDowns!$B$19,DropDowns!$F$19,IF(N52=DropDowns!$B$20,DropDowns!$F$20)))))))))))))))))))</f>
        <v/>
      </c>
      <c r="Q52" s="40">
        <f t="shared" si="1"/>
        <v>0</v>
      </c>
      <c r="R52" s="180">
        <f t="shared" si="2"/>
        <v>0</v>
      </c>
      <c r="S52" s="188">
        <f t="shared" si="3"/>
        <v>0</v>
      </c>
      <c r="T52" s="241"/>
      <c r="U52" s="225"/>
    </row>
    <row r="53" spans="2:21" ht="14.1" customHeight="1" x14ac:dyDescent="0.25">
      <c r="B53" s="225"/>
      <c r="C53" s="56">
        <v>33</v>
      </c>
      <c r="D53" s="41"/>
      <c r="E53" s="20"/>
      <c r="F53" s="20"/>
      <c r="G53" s="21"/>
      <c r="H53" s="18"/>
      <c r="I53" s="7" t="str">
        <f>IF(H53="","",IF(H53=DropDowns!$B$3,DropDowns!$E$3,IF(H53=DropDowns!$B$4,DropDowns!$E$4,IF(H53=DropDowns!$B$5,DropDowns!$E$5,IF(H53=DropDowns!$B$6,DropDowns!$E$6,IF(H53=DropDowns!$B$7,DropDowns!$E$7,IF(H53=DropDowns!$B$8,DropDowns!$E$8,IF(H53=DropDowns!$B$9,DropDowns!$E$9,IF(H53=DropDowns!$B$10,DropDowns!$E$10,IF(H53=DropDowns!$B$11,DropDowns!$E$11,IF(H53=DropDowns!$B$12,DropDowns!$E$12,IF(H53=DropDowns!$B$13,DropDowns!$E$13,IF(H53=DropDowns!$B$14,DropDowns!$E$14,IF(H53=DropDowns!$B$15,DropDowns!$E$15,IF(H53=DropDowns!$B$16,DropDowns!$E$16,IF(H53=DropDowns!$B$17,DropDowns!$E$17,IF(H53=DropDowns!$B$18,DropDowns!$E$18,IF(H53=DropDowns!$B$19,DropDowns!$E$19,IF(H53=DropDowns!$B$20,DropDowns!$E$20)))))))))))))))))))</f>
        <v/>
      </c>
      <c r="J53" s="8" t="str">
        <f>IF(H53="","",IF(H53=DropDowns!$B$3,DropDowns!$F$3,IF(H53=DropDowns!$B$4,DropDowns!$F$4,IF(H53=DropDowns!$B$5,DropDowns!$F$5,IF(H53=DropDowns!$B$6,DropDowns!$F$6,IF(H53=DropDowns!$B$7,DropDowns!$F$7,IF(H53=DropDowns!$B$8,DropDowns!$F$8,IF(H53=DropDowns!$B$9,DropDowns!$F$9,IF(H53=DropDowns!$B$10,DropDowns!$F$10,IF(H53=DropDowns!$B$11,DropDowns!$F$11,IF(H53=DropDowns!$B$12,DropDowns!$F$12,IF(H53=DropDowns!$B$13,DropDowns!$F$13,IF(H53=DropDowns!$B$14,DropDowns!$F$14,IF(H53=DropDowns!$B$15,DropDowns!$F$15,IF(H53=DropDowns!$B$16,DropDowns!$F$16,IF(H53=DropDowns!$B$17,DropDowns!$F$17,IF(H53=DropDowns!$B$18,DropDowns!$F$18,IF(H53=DropDowns!$B$19,DropDowns!$F$19,IF(H53=DropDowns!$B$20,DropDowns!$F$20)))))))))))))))))))</f>
        <v/>
      </c>
      <c r="K53" s="19"/>
      <c r="L53" s="9" t="str">
        <f>IF(K53="","",IF(K53=DropDowns!$B$3,DropDowns!$E$3,IF(K53=DropDowns!$B$4,DropDowns!$E$4,IF(K53=DropDowns!$B$5,DropDowns!$E$5,IF(K53=DropDowns!$B$6,DropDowns!$E$6,IF(K53=DropDowns!$B$7,DropDowns!$E$7,IF(K53=DropDowns!$B$8,DropDowns!$E$8,IF(K53=DropDowns!$B$9,DropDowns!$E$9,IF(K53=DropDowns!$B$10,DropDowns!$E$10,IF(K53=DropDowns!$B$11,DropDowns!$E$11,IF(K53=DropDowns!$B$12,DropDowns!$E$12,IF(K53=DropDowns!$B$13,DropDowns!$E$13,IF(K53=DropDowns!$B$14,DropDowns!$E$14,IF(K53=DropDowns!$B$15,DropDowns!$E$15,IF(K53=DropDowns!$B$16,DropDowns!$E$16,IF(K53=DropDowns!$B$17,DropDowns!$E$17,IF(K53=DropDowns!$B$18,DropDowns!$E$18,IF(K53=DropDowns!$B$19,DropDowns!$E$19,IF(K53=DropDowns!$B$20,DropDowns!$E$20)))))))))))))))))))</f>
        <v/>
      </c>
      <c r="M53" s="10" t="str">
        <f>IF(K53="","",IF(K53=DropDowns!$B$3,DropDowns!$F$3,IF(K53=DropDowns!$B$4,DropDowns!$F$4,IF(K53=DropDowns!$B$5,DropDowns!$F$5,IF(K53=DropDowns!$B$6,DropDowns!$F$6,IF(K53=DropDowns!$B$7,DropDowns!$F$7,IF(K53=DropDowns!$B$8,DropDowns!$F$8,IF(K53=DropDowns!$B$9,DropDowns!$F$9,IF(K53=DropDowns!$B$10,DropDowns!$F$10,IF(K53=DropDowns!$B$11,DropDowns!$F$11,IF(K53=DropDowns!$B$12,DropDowns!$F$12,IF(K53=DropDowns!$B$13,DropDowns!$F$13,IF(K53=DropDowns!$B$14,DropDowns!$F$14,IF(K53=DropDowns!$B$15,DropDowns!$F$15,IF(K53=DropDowns!$B$16,DropDowns!$F$16,IF(K53=DropDowns!$B$17,DropDowns!$F$17,IF(K53=DropDowns!$B$18,DropDowns!$F$18,IF(K53=DropDowns!$B$19,DropDowns!$F$19,IF(K53=DropDowns!$B$20,DropDowns!$F$20)))))))))))))))))))</f>
        <v/>
      </c>
      <c r="N53" s="30"/>
      <c r="O53" s="12" t="str">
        <f>IF(N53="","",IF(N53=DropDowns!$B$3,DropDowns!$E$3,IF(N53=DropDowns!$B$4,DropDowns!$E$4,IF(N53=DropDowns!$B$5,DropDowns!$E$5,IF(N53=DropDowns!$B$6,DropDowns!$E$6,IF(N53=DropDowns!$B$7,DropDowns!$E$7,IF(N53=DropDowns!$B$8,DropDowns!$E$8,IF(N53=DropDowns!$B$9,DropDowns!$E$9,IF(N53=DropDowns!$B$10,DropDowns!$E$10,IF(N53=DropDowns!$B$11,DropDowns!$E$11,IF(N53=DropDowns!$B$12,DropDowns!$E$12,IF(N53=DropDowns!$B$13,DropDowns!$E$13,IF(N53=DropDowns!$B$14,DropDowns!$E$14,IF(N53=DropDowns!$B$15,DropDowns!$E$15,IF(N53=DropDowns!$B$16,DropDowns!$E$16,IF(N53=DropDowns!$B$17,DropDowns!$E$17,IF(N53=DropDowns!$B$18,DropDowns!$E$18,IF(N53=DropDowns!$B$19,DropDowns!$E$19,IF(N53=DropDowns!$B$20,DropDowns!$E$20)))))))))))))))))))</f>
        <v/>
      </c>
      <c r="P53" s="39" t="str">
        <f>IF(N53="","",IF(N53=DropDowns!$B$3,DropDowns!$F$3,IF(N53=DropDowns!$B$4,DropDowns!$F$4,IF(N53=DropDowns!$B$5,DropDowns!$F$5,IF(N53=DropDowns!$B$6,DropDowns!$F$6,IF(N53=DropDowns!$B$7,DropDowns!$F$7,IF(N53=DropDowns!$B$8,DropDowns!$F$8,IF(N53=DropDowns!$B$9,DropDowns!$F$9,IF(N53=DropDowns!$B$10,DropDowns!$F$10,IF(N53=DropDowns!$B$11,DropDowns!$F$11,IF(N53=DropDowns!$B$12,DropDowns!$F$12,IF(N53=DropDowns!$B$13,DropDowns!$F$13,IF(N53=DropDowns!$B$14,DropDowns!$F$14,IF(N53=DropDowns!$B$15,DropDowns!$F$15,IF(N53=DropDowns!$B$16,DropDowns!$F$16,IF(N53=DropDowns!$B$17,DropDowns!$F$17,IF(N53=DropDowns!$B$18,DropDowns!$F$18,IF(N53=DropDowns!$B$19,DropDowns!$F$19,IF(N53=DropDowns!$B$20,DropDowns!$F$20)))))))))))))))))))</f>
        <v/>
      </c>
      <c r="Q53" s="40">
        <f t="shared" si="1"/>
        <v>0</v>
      </c>
      <c r="R53" s="180">
        <f t="shared" si="2"/>
        <v>0</v>
      </c>
      <c r="S53" s="188">
        <f t="shared" si="3"/>
        <v>0</v>
      </c>
      <c r="T53" s="241"/>
      <c r="U53" s="225"/>
    </row>
    <row r="54" spans="2:21" ht="14.1" customHeight="1" x14ac:dyDescent="0.25">
      <c r="B54" s="225"/>
      <c r="C54" s="56">
        <v>34</v>
      </c>
      <c r="D54" s="41"/>
      <c r="E54" s="20"/>
      <c r="F54" s="20"/>
      <c r="G54" s="21"/>
      <c r="H54" s="18"/>
      <c r="I54" s="7" t="str">
        <f>IF(H54="","",IF(H54=DropDowns!$B$3,DropDowns!$E$3,IF(H54=DropDowns!$B$4,DropDowns!$E$4,IF(H54=DropDowns!$B$5,DropDowns!$E$5,IF(H54=DropDowns!$B$6,DropDowns!$E$6,IF(H54=DropDowns!$B$7,DropDowns!$E$7,IF(H54=DropDowns!$B$8,DropDowns!$E$8,IF(H54=DropDowns!$B$9,DropDowns!$E$9,IF(H54=DropDowns!$B$10,DropDowns!$E$10,IF(H54=DropDowns!$B$11,DropDowns!$E$11,IF(H54=DropDowns!$B$12,DropDowns!$E$12,IF(H54=DropDowns!$B$13,DropDowns!$E$13,IF(H54=DropDowns!$B$14,DropDowns!$E$14,IF(H54=DropDowns!$B$15,DropDowns!$E$15,IF(H54=DropDowns!$B$16,DropDowns!$E$16,IF(H54=DropDowns!$B$17,DropDowns!$E$17,IF(H54=DropDowns!$B$18,DropDowns!$E$18,IF(H54=DropDowns!$B$19,DropDowns!$E$19,IF(H54=DropDowns!$B$20,DropDowns!$E$20)))))))))))))))))))</f>
        <v/>
      </c>
      <c r="J54" s="8" t="str">
        <f>IF(H54="","",IF(H54=DropDowns!$B$3,DropDowns!$F$3,IF(H54=DropDowns!$B$4,DropDowns!$F$4,IF(H54=DropDowns!$B$5,DropDowns!$F$5,IF(H54=DropDowns!$B$6,DropDowns!$F$6,IF(H54=DropDowns!$B$7,DropDowns!$F$7,IF(H54=DropDowns!$B$8,DropDowns!$F$8,IF(H54=DropDowns!$B$9,DropDowns!$F$9,IF(H54=DropDowns!$B$10,DropDowns!$F$10,IF(H54=DropDowns!$B$11,DropDowns!$F$11,IF(H54=DropDowns!$B$12,DropDowns!$F$12,IF(H54=DropDowns!$B$13,DropDowns!$F$13,IF(H54=DropDowns!$B$14,DropDowns!$F$14,IF(H54=DropDowns!$B$15,DropDowns!$F$15,IF(H54=DropDowns!$B$16,DropDowns!$F$16,IF(H54=DropDowns!$B$17,DropDowns!$F$17,IF(H54=DropDowns!$B$18,DropDowns!$F$18,IF(H54=DropDowns!$B$19,DropDowns!$F$19,IF(H54=DropDowns!$B$20,DropDowns!$F$20)))))))))))))))))))</f>
        <v/>
      </c>
      <c r="K54" s="19"/>
      <c r="L54" s="9" t="str">
        <f>IF(K54="","",IF(K54=DropDowns!$B$3,DropDowns!$E$3,IF(K54=DropDowns!$B$4,DropDowns!$E$4,IF(K54=DropDowns!$B$5,DropDowns!$E$5,IF(K54=DropDowns!$B$6,DropDowns!$E$6,IF(K54=DropDowns!$B$7,DropDowns!$E$7,IF(K54=DropDowns!$B$8,DropDowns!$E$8,IF(K54=DropDowns!$B$9,DropDowns!$E$9,IF(K54=DropDowns!$B$10,DropDowns!$E$10,IF(K54=DropDowns!$B$11,DropDowns!$E$11,IF(K54=DropDowns!$B$12,DropDowns!$E$12,IF(K54=DropDowns!$B$13,DropDowns!$E$13,IF(K54=DropDowns!$B$14,DropDowns!$E$14,IF(K54=DropDowns!$B$15,DropDowns!$E$15,IF(K54=DropDowns!$B$16,DropDowns!$E$16,IF(K54=DropDowns!$B$17,DropDowns!$E$17,IF(K54=DropDowns!$B$18,DropDowns!$E$18,IF(K54=DropDowns!$B$19,DropDowns!$E$19,IF(K54=DropDowns!$B$20,DropDowns!$E$20)))))))))))))))))))</f>
        <v/>
      </c>
      <c r="M54" s="10" t="str">
        <f>IF(K54="","",IF(K54=DropDowns!$B$3,DropDowns!$F$3,IF(K54=DropDowns!$B$4,DropDowns!$F$4,IF(K54=DropDowns!$B$5,DropDowns!$F$5,IF(K54=DropDowns!$B$6,DropDowns!$F$6,IF(K54=DropDowns!$B$7,DropDowns!$F$7,IF(K54=DropDowns!$B$8,DropDowns!$F$8,IF(K54=DropDowns!$B$9,DropDowns!$F$9,IF(K54=DropDowns!$B$10,DropDowns!$F$10,IF(K54=DropDowns!$B$11,DropDowns!$F$11,IF(K54=DropDowns!$B$12,DropDowns!$F$12,IF(K54=DropDowns!$B$13,DropDowns!$F$13,IF(K54=DropDowns!$B$14,DropDowns!$F$14,IF(K54=DropDowns!$B$15,DropDowns!$F$15,IF(K54=DropDowns!$B$16,DropDowns!$F$16,IF(K54=DropDowns!$B$17,DropDowns!$F$17,IF(K54=DropDowns!$B$18,DropDowns!$F$18,IF(K54=DropDowns!$B$19,DropDowns!$F$19,IF(K54=DropDowns!$B$20,DropDowns!$F$20)))))))))))))))))))</f>
        <v/>
      </c>
      <c r="N54" s="30"/>
      <c r="O54" s="12" t="str">
        <f>IF(N54="","",IF(N54=DropDowns!$B$3,DropDowns!$E$3,IF(N54=DropDowns!$B$4,DropDowns!$E$4,IF(N54=DropDowns!$B$5,DropDowns!$E$5,IF(N54=DropDowns!$B$6,DropDowns!$E$6,IF(N54=DropDowns!$B$7,DropDowns!$E$7,IF(N54=DropDowns!$B$8,DropDowns!$E$8,IF(N54=DropDowns!$B$9,DropDowns!$E$9,IF(N54=DropDowns!$B$10,DropDowns!$E$10,IF(N54=DropDowns!$B$11,DropDowns!$E$11,IF(N54=DropDowns!$B$12,DropDowns!$E$12,IF(N54=DropDowns!$B$13,DropDowns!$E$13,IF(N54=DropDowns!$B$14,DropDowns!$E$14,IF(N54=DropDowns!$B$15,DropDowns!$E$15,IF(N54=DropDowns!$B$16,DropDowns!$E$16,IF(N54=DropDowns!$B$17,DropDowns!$E$17,IF(N54=DropDowns!$B$18,DropDowns!$E$18,IF(N54=DropDowns!$B$19,DropDowns!$E$19,IF(N54=DropDowns!$B$20,DropDowns!$E$20)))))))))))))))))))</f>
        <v/>
      </c>
      <c r="P54" s="39" t="str">
        <f>IF(N54="","",IF(N54=DropDowns!$B$3,DropDowns!$F$3,IF(N54=DropDowns!$B$4,DropDowns!$F$4,IF(N54=DropDowns!$B$5,DropDowns!$F$5,IF(N54=DropDowns!$B$6,DropDowns!$F$6,IF(N54=DropDowns!$B$7,DropDowns!$F$7,IF(N54=DropDowns!$B$8,DropDowns!$F$8,IF(N54=DropDowns!$B$9,DropDowns!$F$9,IF(N54=DropDowns!$B$10,DropDowns!$F$10,IF(N54=DropDowns!$B$11,DropDowns!$F$11,IF(N54=DropDowns!$B$12,DropDowns!$F$12,IF(N54=DropDowns!$B$13,DropDowns!$F$13,IF(N54=DropDowns!$B$14,DropDowns!$F$14,IF(N54=DropDowns!$B$15,DropDowns!$F$15,IF(N54=DropDowns!$B$16,DropDowns!$F$16,IF(N54=DropDowns!$B$17,DropDowns!$F$17,IF(N54=DropDowns!$B$18,DropDowns!$F$18,IF(N54=DropDowns!$B$19,DropDowns!$F$19,IF(N54=DropDowns!$B$20,DropDowns!$F$20)))))))))))))))))))</f>
        <v/>
      </c>
      <c r="Q54" s="40">
        <f t="shared" si="1"/>
        <v>0</v>
      </c>
      <c r="R54" s="180">
        <f t="shared" si="2"/>
        <v>0</v>
      </c>
      <c r="S54" s="188">
        <f t="shared" si="3"/>
        <v>0</v>
      </c>
      <c r="T54" s="241"/>
      <c r="U54" s="225"/>
    </row>
    <row r="55" spans="2:21" ht="14.1" customHeight="1" x14ac:dyDescent="0.25">
      <c r="B55" s="225"/>
      <c r="C55" s="56">
        <v>35</v>
      </c>
      <c r="D55" s="41"/>
      <c r="E55" s="20"/>
      <c r="F55" s="20"/>
      <c r="G55" s="21"/>
      <c r="H55" s="18"/>
      <c r="I55" s="7" t="str">
        <f>IF(H55="","",IF(H55=DropDowns!$B$3,DropDowns!$E$3,IF(H55=DropDowns!$B$4,DropDowns!$E$4,IF(H55=DropDowns!$B$5,DropDowns!$E$5,IF(H55=DropDowns!$B$6,DropDowns!$E$6,IF(H55=DropDowns!$B$7,DropDowns!$E$7,IF(H55=DropDowns!$B$8,DropDowns!$E$8,IF(H55=DropDowns!$B$9,DropDowns!$E$9,IF(H55=DropDowns!$B$10,DropDowns!$E$10,IF(H55=DropDowns!$B$11,DropDowns!$E$11,IF(H55=DropDowns!$B$12,DropDowns!$E$12,IF(H55=DropDowns!$B$13,DropDowns!$E$13,IF(H55=DropDowns!$B$14,DropDowns!$E$14,IF(H55=DropDowns!$B$15,DropDowns!$E$15,IF(H55=DropDowns!$B$16,DropDowns!$E$16,IF(H55=DropDowns!$B$17,DropDowns!$E$17,IF(H55=DropDowns!$B$18,DropDowns!$E$18,IF(H55=DropDowns!$B$19,DropDowns!$E$19,IF(H55=DropDowns!$B$20,DropDowns!$E$20)))))))))))))))))))</f>
        <v/>
      </c>
      <c r="J55" s="8" t="str">
        <f>IF(H55="","",IF(H55=DropDowns!$B$3,DropDowns!$F$3,IF(H55=DropDowns!$B$4,DropDowns!$F$4,IF(H55=DropDowns!$B$5,DropDowns!$F$5,IF(H55=DropDowns!$B$6,DropDowns!$F$6,IF(H55=DropDowns!$B$7,DropDowns!$F$7,IF(H55=DropDowns!$B$8,DropDowns!$F$8,IF(H55=DropDowns!$B$9,DropDowns!$F$9,IF(H55=DropDowns!$B$10,DropDowns!$F$10,IF(H55=DropDowns!$B$11,DropDowns!$F$11,IF(H55=DropDowns!$B$12,DropDowns!$F$12,IF(H55=DropDowns!$B$13,DropDowns!$F$13,IF(H55=DropDowns!$B$14,DropDowns!$F$14,IF(H55=DropDowns!$B$15,DropDowns!$F$15,IF(H55=DropDowns!$B$16,DropDowns!$F$16,IF(H55=DropDowns!$B$17,DropDowns!$F$17,IF(H55=DropDowns!$B$18,DropDowns!$F$18,IF(H55=DropDowns!$B$19,DropDowns!$F$19,IF(H55=DropDowns!$B$20,DropDowns!$F$20)))))))))))))))))))</f>
        <v/>
      </c>
      <c r="K55" s="19"/>
      <c r="L55" s="9" t="str">
        <f>IF(K55="","",IF(K55=DropDowns!$B$3,DropDowns!$E$3,IF(K55=DropDowns!$B$4,DropDowns!$E$4,IF(K55=DropDowns!$B$5,DropDowns!$E$5,IF(K55=DropDowns!$B$6,DropDowns!$E$6,IF(K55=DropDowns!$B$7,DropDowns!$E$7,IF(K55=DropDowns!$B$8,DropDowns!$E$8,IF(K55=DropDowns!$B$9,DropDowns!$E$9,IF(K55=DropDowns!$B$10,DropDowns!$E$10,IF(K55=DropDowns!$B$11,DropDowns!$E$11,IF(K55=DropDowns!$B$12,DropDowns!$E$12,IF(K55=DropDowns!$B$13,DropDowns!$E$13,IF(K55=DropDowns!$B$14,DropDowns!$E$14,IF(K55=DropDowns!$B$15,DropDowns!$E$15,IF(K55=DropDowns!$B$16,DropDowns!$E$16,IF(K55=DropDowns!$B$17,DropDowns!$E$17,IF(K55=DropDowns!$B$18,DropDowns!$E$18,IF(K55=DropDowns!$B$19,DropDowns!$E$19,IF(K55=DropDowns!$B$20,DropDowns!$E$20)))))))))))))))))))</f>
        <v/>
      </c>
      <c r="M55" s="10" t="str">
        <f>IF(K55="","",IF(K55=DropDowns!$B$3,DropDowns!$F$3,IF(K55=DropDowns!$B$4,DropDowns!$F$4,IF(K55=DropDowns!$B$5,DropDowns!$F$5,IF(K55=DropDowns!$B$6,DropDowns!$F$6,IF(K55=DropDowns!$B$7,DropDowns!$F$7,IF(K55=DropDowns!$B$8,DropDowns!$F$8,IF(K55=DropDowns!$B$9,DropDowns!$F$9,IF(K55=DropDowns!$B$10,DropDowns!$F$10,IF(K55=DropDowns!$B$11,DropDowns!$F$11,IF(K55=DropDowns!$B$12,DropDowns!$F$12,IF(K55=DropDowns!$B$13,DropDowns!$F$13,IF(K55=DropDowns!$B$14,DropDowns!$F$14,IF(K55=DropDowns!$B$15,DropDowns!$F$15,IF(K55=DropDowns!$B$16,DropDowns!$F$16,IF(K55=DropDowns!$B$17,DropDowns!$F$17,IF(K55=DropDowns!$B$18,DropDowns!$F$18,IF(K55=DropDowns!$B$19,DropDowns!$F$19,IF(K55=DropDowns!$B$20,DropDowns!$F$20)))))))))))))))))))</f>
        <v/>
      </c>
      <c r="N55" s="30"/>
      <c r="O55" s="12" t="str">
        <f>IF(N55="","",IF(N55=DropDowns!$B$3,DropDowns!$E$3,IF(N55=DropDowns!$B$4,DropDowns!$E$4,IF(N55=DropDowns!$B$5,DropDowns!$E$5,IF(N55=DropDowns!$B$6,DropDowns!$E$6,IF(N55=DropDowns!$B$7,DropDowns!$E$7,IF(N55=DropDowns!$B$8,DropDowns!$E$8,IF(N55=DropDowns!$B$9,DropDowns!$E$9,IF(N55=DropDowns!$B$10,DropDowns!$E$10,IF(N55=DropDowns!$B$11,DropDowns!$E$11,IF(N55=DropDowns!$B$12,DropDowns!$E$12,IF(N55=DropDowns!$B$13,DropDowns!$E$13,IF(N55=DropDowns!$B$14,DropDowns!$E$14,IF(N55=DropDowns!$B$15,DropDowns!$E$15,IF(N55=DropDowns!$B$16,DropDowns!$E$16,IF(N55=DropDowns!$B$17,DropDowns!$E$17,IF(N55=DropDowns!$B$18,DropDowns!$E$18,IF(N55=DropDowns!$B$19,DropDowns!$E$19,IF(N55=DropDowns!$B$20,DropDowns!$E$20)))))))))))))))))))</f>
        <v/>
      </c>
      <c r="P55" s="39" t="str">
        <f>IF(N55="","",IF(N55=DropDowns!$B$3,DropDowns!$F$3,IF(N55=DropDowns!$B$4,DropDowns!$F$4,IF(N55=DropDowns!$B$5,DropDowns!$F$5,IF(N55=DropDowns!$B$6,DropDowns!$F$6,IF(N55=DropDowns!$B$7,DropDowns!$F$7,IF(N55=DropDowns!$B$8,DropDowns!$F$8,IF(N55=DropDowns!$B$9,DropDowns!$F$9,IF(N55=DropDowns!$B$10,DropDowns!$F$10,IF(N55=DropDowns!$B$11,DropDowns!$F$11,IF(N55=DropDowns!$B$12,DropDowns!$F$12,IF(N55=DropDowns!$B$13,DropDowns!$F$13,IF(N55=DropDowns!$B$14,DropDowns!$F$14,IF(N55=DropDowns!$B$15,DropDowns!$F$15,IF(N55=DropDowns!$B$16,DropDowns!$F$16,IF(N55=DropDowns!$B$17,DropDowns!$F$17,IF(N55=DropDowns!$B$18,DropDowns!$F$18,IF(N55=DropDowns!$B$19,DropDowns!$F$19,IF(N55=DropDowns!$B$20,DropDowns!$F$20)))))))))))))))))))</f>
        <v/>
      </c>
      <c r="Q55" s="40">
        <f t="shared" si="1"/>
        <v>0</v>
      </c>
      <c r="R55" s="180">
        <f t="shared" si="2"/>
        <v>0</v>
      </c>
      <c r="S55" s="188">
        <f t="shared" si="3"/>
        <v>0</v>
      </c>
      <c r="T55" s="241"/>
      <c r="U55" s="225"/>
    </row>
    <row r="56" spans="2:21" ht="14.1" customHeight="1" x14ac:dyDescent="0.25">
      <c r="B56" s="225"/>
      <c r="C56" s="56">
        <v>36</v>
      </c>
      <c r="D56" s="41"/>
      <c r="E56" s="20"/>
      <c r="F56" s="20"/>
      <c r="G56" s="21"/>
      <c r="H56" s="18"/>
      <c r="I56" s="7" t="str">
        <f>IF(H56="","",IF(H56=DropDowns!$B$3,DropDowns!$E$3,IF(H56=DropDowns!$B$4,DropDowns!$E$4,IF(H56=DropDowns!$B$5,DropDowns!$E$5,IF(H56=DropDowns!$B$6,DropDowns!$E$6,IF(H56=DropDowns!$B$7,DropDowns!$E$7,IF(H56=DropDowns!$B$8,DropDowns!$E$8,IF(H56=DropDowns!$B$9,DropDowns!$E$9,IF(H56=DropDowns!$B$10,DropDowns!$E$10,IF(H56=DropDowns!$B$11,DropDowns!$E$11,IF(H56=DropDowns!$B$12,DropDowns!$E$12,IF(H56=DropDowns!$B$13,DropDowns!$E$13,IF(H56=DropDowns!$B$14,DropDowns!$E$14,IF(H56=DropDowns!$B$15,DropDowns!$E$15,IF(H56=DropDowns!$B$16,DropDowns!$E$16,IF(H56=DropDowns!$B$17,DropDowns!$E$17,IF(H56=DropDowns!$B$18,DropDowns!$E$18,IF(H56=DropDowns!$B$19,DropDowns!$E$19,IF(H56=DropDowns!$B$20,DropDowns!$E$20)))))))))))))))))))</f>
        <v/>
      </c>
      <c r="J56" s="8" t="str">
        <f>IF(H56="","",IF(H56=DropDowns!$B$3,DropDowns!$F$3,IF(H56=DropDowns!$B$4,DropDowns!$F$4,IF(H56=DropDowns!$B$5,DropDowns!$F$5,IF(H56=DropDowns!$B$6,DropDowns!$F$6,IF(H56=DropDowns!$B$7,DropDowns!$F$7,IF(H56=DropDowns!$B$8,DropDowns!$F$8,IF(H56=DropDowns!$B$9,DropDowns!$F$9,IF(H56=DropDowns!$B$10,DropDowns!$F$10,IF(H56=DropDowns!$B$11,DropDowns!$F$11,IF(H56=DropDowns!$B$12,DropDowns!$F$12,IF(H56=DropDowns!$B$13,DropDowns!$F$13,IF(H56=DropDowns!$B$14,DropDowns!$F$14,IF(H56=DropDowns!$B$15,DropDowns!$F$15,IF(H56=DropDowns!$B$16,DropDowns!$F$16,IF(H56=DropDowns!$B$17,DropDowns!$F$17,IF(H56=DropDowns!$B$18,DropDowns!$F$18,IF(H56=DropDowns!$B$19,DropDowns!$F$19,IF(H56=DropDowns!$B$20,DropDowns!$F$20)))))))))))))))))))</f>
        <v/>
      </c>
      <c r="K56" s="19"/>
      <c r="L56" s="9" t="str">
        <f>IF(K56="","",IF(K56=DropDowns!$B$3,DropDowns!$E$3,IF(K56=DropDowns!$B$4,DropDowns!$E$4,IF(K56=DropDowns!$B$5,DropDowns!$E$5,IF(K56=DropDowns!$B$6,DropDowns!$E$6,IF(K56=DropDowns!$B$7,DropDowns!$E$7,IF(K56=DropDowns!$B$8,DropDowns!$E$8,IF(K56=DropDowns!$B$9,DropDowns!$E$9,IF(K56=DropDowns!$B$10,DropDowns!$E$10,IF(K56=DropDowns!$B$11,DropDowns!$E$11,IF(K56=DropDowns!$B$12,DropDowns!$E$12,IF(K56=DropDowns!$B$13,DropDowns!$E$13,IF(K56=DropDowns!$B$14,DropDowns!$E$14,IF(K56=DropDowns!$B$15,DropDowns!$E$15,IF(K56=DropDowns!$B$16,DropDowns!$E$16,IF(K56=DropDowns!$B$17,DropDowns!$E$17,IF(K56=DropDowns!$B$18,DropDowns!$E$18,IF(K56=DropDowns!$B$19,DropDowns!$E$19,IF(K56=DropDowns!$B$20,DropDowns!$E$20)))))))))))))))))))</f>
        <v/>
      </c>
      <c r="M56" s="10" t="str">
        <f>IF(K56="","",IF(K56=DropDowns!$B$3,DropDowns!$F$3,IF(K56=DropDowns!$B$4,DropDowns!$F$4,IF(K56=DropDowns!$B$5,DropDowns!$F$5,IF(K56=DropDowns!$B$6,DropDowns!$F$6,IF(K56=DropDowns!$B$7,DropDowns!$F$7,IF(K56=DropDowns!$B$8,DropDowns!$F$8,IF(K56=DropDowns!$B$9,DropDowns!$F$9,IF(K56=DropDowns!$B$10,DropDowns!$F$10,IF(K56=DropDowns!$B$11,DropDowns!$F$11,IF(K56=DropDowns!$B$12,DropDowns!$F$12,IF(K56=DropDowns!$B$13,DropDowns!$F$13,IF(K56=DropDowns!$B$14,DropDowns!$F$14,IF(K56=DropDowns!$B$15,DropDowns!$F$15,IF(K56=DropDowns!$B$16,DropDowns!$F$16,IF(K56=DropDowns!$B$17,DropDowns!$F$17,IF(K56=DropDowns!$B$18,DropDowns!$F$18,IF(K56=DropDowns!$B$19,DropDowns!$F$19,IF(K56=DropDowns!$B$20,DropDowns!$F$20)))))))))))))))))))</f>
        <v/>
      </c>
      <c r="N56" s="30"/>
      <c r="O56" s="12" t="str">
        <f>IF(N56="","",IF(N56=DropDowns!$B$3,DropDowns!$E$3,IF(N56=DropDowns!$B$4,DropDowns!$E$4,IF(N56=DropDowns!$B$5,DropDowns!$E$5,IF(N56=DropDowns!$B$6,DropDowns!$E$6,IF(N56=DropDowns!$B$7,DropDowns!$E$7,IF(N56=DropDowns!$B$8,DropDowns!$E$8,IF(N56=DropDowns!$B$9,DropDowns!$E$9,IF(N56=DropDowns!$B$10,DropDowns!$E$10,IF(N56=DropDowns!$B$11,DropDowns!$E$11,IF(N56=DropDowns!$B$12,DropDowns!$E$12,IF(N56=DropDowns!$B$13,DropDowns!$E$13,IF(N56=DropDowns!$B$14,DropDowns!$E$14,IF(N56=DropDowns!$B$15,DropDowns!$E$15,IF(N56=DropDowns!$B$16,DropDowns!$E$16,IF(N56=DropDowns!$B$17,DropDowns!$E$17,IF(N56=DropDowns!$B$18,DropDowns!$E$18,IF(N56=DropDowns!$B$19,DropDowns!$E$19,IF(N56=DropDowns!$B$20,DropDowns!$E$20)))))))))))))))))))</f>
        <v/>
      </c>
      <c r="P56" s="39" t="str">
        <f>IF(N56="","",IF(N56=DropDowns!$B$3,DropDowns!$F$3,IF(N56=DropDowns!$B$4,DropDowns!$F$4,IF(N56=DropDowns!$B$5,DropDowns!$F$5,IF(N56=DropDowns!$B$6,DropDowns!$F$6,IF(N56=DropDowns!$B$7,DropDowns!$F$7,IF(N56=DropDowns!$B$8,DropDowns!$F$8,IF(N56=DropDowns!$B$9,DropDowns!$F$9,IF(N56=DropDowns!$B$10,DropDowns!$F$10,IF(N56=DropDowns!$B$11,DropDowns!$F$11,IF(N56=DropDowns!$B$12,DropDowns!$F$12,IF(N56=DropDowns!$B$13,DropDowns!$F$13,IF(N56=DropDowns!$B$14,DropDowns!$F$14,IF(N56=DropDowns!$B$15,DropDowns!$F$15,IF(N56=DropDowns!$B$16,DropDowns!$F$16,IF(N56=DropDowns!$B$17,DropDowns!$F$17,IF(N56=DropDowns!$B$18,DropDowns!$F$18,IF(N56=DropDowns!$B$19,DropDowns!$F$19,IF(N56=DropDowns!$B$20,DropDowns!$F$20)))))))))))))))))))</f>
        <v/>
      </c>
      <c r="Q56" s="40">
        <f t="shared" si="1"/>
        <v>0</v>
      </c>
      <c r="R56" s="180">
        <f t="shared" si="2"/>
        <v>0</v>
      </c>
      <c r="S56" s="188">
        <f t="shared" si="3"/>
        <v>0</v>
      </c>
      <c r="T56" s="241"/>
      <c r="U56" s="225"/>
    </row>
    <row r="57" spans="2:21" ht="14.1" customHeight="1" x14ac:dyDescent="0.25">
      <c r="B57" s="225"/>
      <c r="C57" s="56">
        <v>37</v>
      </c>
      <c r="D57" s="41"/>
      <c r="E57" s="20"/>
      <c r="F57" s="20"/>
      <c r="G57" s="21"/>
      <c r="H57" s="18"/>
      <c r="I57" s="7" t="str">
        <f>IF(H57="","",IF(H57=DropDowns!$B$3,DropDowns!$E$3,IF(H57=DropDowns!$B$4,DropDowns!$E$4,IF(H57=DropDowns!$B$5,DropDowns!$E$5,IF(H57=DropDowns!$B$6,DropDowns!$E$6,IF(H57=DropDowns!$B$7,DropDowns!$E$7,IF(H57=DropDowns!$B$8,DropDowns!$E$8,IF(H57=DropDowns!$B$9,DropDowns!$E$9,IF(H57=DropDowns!$B$10,DropDowns!$E$10,IF(H57=DropDowns!$B$11,DropDowns!$E$11,IF(H57=DropDowns!$B$12,DropDowns!$E$12,IF(H57=DropDowns!$B$13,DropDowns!$E$13,IF(H57=DropDowns!$B$14,DropDowns!$E$14,IF(H57=DropDowns!$B$15,DropDowns!$E$15,IF(H57=DropDowns!$B$16,DropDowns!$E$16,IF(H57=DropDowns!$B$17,DropDowns!$E$17,IF(H57=DropDowns!$B$18,DropDowns!$E$18,IF(H57=DropDowns!$B$19,DropDowns!$E$19,IF(H57=DropDowns!$B$20,DropDowns!$E$20)))))))))))))))))))</f>
        <v/>
      </c>
      <c r="J57" s="8" t="str">
        <f>IF(H57="","",IF(H57=DropDowns!$B$3,DropDowns!$F$3,IF(H57=DropDowns!$B$4,DropDowns!$F$4,IF(H57=DropDowns!$B$5,DropDowns!$F$5,IF(H57=DropDowns!$B$6,DropDowns!$F$6,IF(H57=DropDowns!$B$7,DropDowns!$F$7,IF(H57=DropDowns!$B$8,DropDowns!$F$8,IF(H57=DropDowns!$B$9,DropDowns!$F$9,IF(H57=DropDowns!$B$10,DropDowns!$F$10,IF(H57=DropDowns!$B$11,DropDowns!$F$11,IF(H57=DropDowns!$B$12,DropDowns!$F$12,IF(H57=DropDowns!$B$13,DropDowns!$F$13,IF(H57=DropDowns!$B$14,DropDowns!$F$14,IF(H57=DropDowns!$B$15,DropDowns!$F$15,IF(H57=DropDowns!$B$16,DropDowns!$F$16,IF(H57=DropDowns!$B$17,DropDowns!$F$17,IF(H57=DropDowns!$B$18,DropDowns!$F$18,IF(H57=DropDowns!$B$19,DropDowns!$F$19,IF(H57=DropDowns!$B$20,DropDowns!$F$20)))))))))))))))))))</f>
        <v/>
      </c>
      <c r="K57" s="19"/>
      <c r="L57" s="9" t="str">
        <f>IF(K57="","",IF(K57=DropDowns!$B$3,DropDowns!$E$3,IF(K57=DropDowns!$B$4,DropDowns!$E$4,IF(K57=DropDowns!$B$5,DropDowns!$E$5,IF(K57=DropDowns!$B$6,DropDowns!$E$6,IF(K57=DropDowns!$B$7,DropDowns!$E$7,IF(K57=DropDowns!$B$8,DropDowns!$E$8,IF(K57=DropDowns!$B$9,DropDowns!$E$9,IF(K57=DropDowns!$B$10,DropDowns!$E$10,IF(K57=DropDowns!$B$11,DropDowns!$E$11,IF(K57=DropDowns!$B$12,DropDowns!$E$12,IF(K57=DropDowns!$B$13,DropDowns!$E$13,IF(K57=DropDowns!$B$14,DropDowns!$E$14,IF(K57=DropDowns!$B$15,DropDowns!$E$15,IF(K57=DropDowns!$B$16,DropDowns!$E$16,IF(K57=DropDowns!$B$17,DropDowns!$E$17,IF(K57=DropDowns!$B$18,DropDowns!$E$18,IF(K57=DropDowns!$B$19,DropDowns!$E$19,IF(K57=DropDowns!$B$20,DropDowns!$E$20)))))))))))))))))))</f>
        <v/>
      </c>
      <c r="M57" s="10" t="str">
        <f>IF(K57="","",IF(K57=DropDowns!$B$3,DropDowns!$F$3,IF(K57=DropDowns!$B$4,DropDowns!$F$4,IF(K57=DropDowns!$B$5,DropDowns!$F$5,IF(K57=DropDowns!$B$6,DropDowns!$F$6,IF(K57=DropDowns!$B$7,DropDowns!$F$7,IF(K57=DropDowns!$B$8,DropDowns!$F$8,IF(K57=DropDowns!$B$9,DropDowns!$F$9,IF(K57=DropDowns!$B$10,DropDowns!$F$10,IF(K57=DropDowns!$B$11,DropDowns!$F$11,IF(K57=DropDowns!$B$12,DropDowns!$F$12,IF(K57=DropDowns!$B$13,DropDowns!$F$13,IF(K57=DropDowns!$B$14,DropDowns!$F$14,IF(K57=DropDowns!$B$15,DropDowns!$F$15,IF(K57=DropDowns!$B$16,DropDowns!$F$16,IF(K57=DropDowns!$B$17,DropDowns!$F$17,IF(K57=DropDowns!$B$18,DropDowns!$F$18,IF(K57=DropDowns!$B$19,DropDowns!$F$19,IF(K57=DropDowns!$B$20,DropDowns!$F$20)))))))))))))))))))</f>
        <v/>
      </c>
      <c r="N57" s="30"/>
      <c r="O57" s="12" t="str">
        <f>IF(N57="","",IF(N57=DropDowns!$B$3,DropDowns!$E$3,IF(N57=DropDowns!$B$4,DropDowns!$E$4,IF(N57=DropDowns!$B$5,DropDowns!$E$5,IF(N57=DropDowns!$B$6,DropDowns!$E$6,IF(N57=DropDowns!$B$7,DropDowns!$E$7,IF(N57=DropDowns!$B$8,DropDowns!$E$8,IF(N57=DropDowns!$B$9,DropDowns!$E$9,IF(N57=DropDowns!$B$10,DropDowns!$E$10,IF(N57=DropDowns!$B$11,DropDowns!$E$11,IF(N57=DropDowns!$B$12,DropDowns!$E$12,IF(N57=DropDowns!$B$13,DropDowns!$E$13,IF(N57=DropDowns!$B$14,DropDowns!$E$14,IF(N57=DropDowns!$B$15,DropDowns!$E$15,IF(N57=DropDowns!$B$16,DropDowns!$E$16,IF(N57=DropDowns!$B$17,DropDowns!$E$17,IF(N57=DropDowns!$B$18,DropDowns!$E$18,IF(N57=DropDowns!$B$19,DropDowns!$E$19,IF(N57=DropDowns!$B$20,DropDowns!$E$20)))))))))))))))))))</f>
        <v/>
      </c>
      <c r="P57" s="39" t="str">
        <f>IF(N57="","",IF(N57=DropDowns!$B$3,DropDowns!$F$3,IF(N57=DropDowns!$B$4,DropDowns!$F$4,IF(N57=DropDowns!$B$5,DropDowns!$F$5,IF(N57=DropDowns!$B$6,DropDowns!$F$6,IF(N57=DropDowns!$B$7,DropDowns!$F$7,IF(N57=DropDowns!$B$8,DropDowns!$F$8,IF(N57=DropDowns!$B$9,DropDowns!$F$9,IF(N57=DropDowns!$B$10,DropDowns!$F$10,IF(N57=DropDowns!$B$11,DropDowns!$F$11,IF(N57=DropDowns!$B$12,DropDowns!$F$12,IF(N57=DropDowns!$B$13,DropDowns!$F$13,IF(N57=DropDowns!$B$14,DropDowns!$F$14,IF(N57=DropDowns!$B$15,DropDowns!$F$15,IF(N57=DropDowns!$B$16,DropDowns!$F$16,IF(N57=DropDowns!$B$17,DropDowns!$F$17,IF(N57=DropDowns!$B$18,DropDowns!$F$18,IF(N57=DropDowns!$B$19,DropDowns!$F$19,IF(N57=DropDowns!$B$20,DropDowns!$F$20)))))))))))))))))))</f>
        <v/>
      </c>
      <c r="Q57" s="40">
        <f t="shared" si="1"/>
        <v>0</v>
      </c>
      <c r="R57" s="180">
        <f t="shared" si="2"/>
        <v>0</v>
      </c>
      <c r="S57" s="188">
        <f t="shared" si="3"/>
        <v>0</v>
      </c>
      <c r="T57" s="241"/>
      <c r="U57" s="225"/>
    </row>
    <row r="58" spans="2:21" ht="14.1" customHeight="1" x14ac:dyDescent="0.25">
      <c r="B58" s="225"/>
      <c r="C58" s="56">
        <v>38</v>
      </c>
      <c r="D58" s="41"/>
      <c r="E58" s="20"/>
      <c r="F58" s="20"/>
      <c r="G58" s="21"/>
      <c r="H58" s="18"/>
      <c r="I58" s="7" t="str">
        <f>IF(H58="","",IF(H58=DropDowns!$B$3,DropDowns!$E$3,IF(H58=DropDowns!$B$4,DropDowns!$E$4,IF(H58=DropDowns!$B$5,DropDowns!$E$5,IF(H58=DropDowns!$B$6,DropDowns!$E$6,IF(H58=DropDowns!$B$7,DropDowns!$E$7,IF(H58=DropDowns!$B$8,DropDowns!$E$8,IF(H58=DropDowns!$B$9,DropDowns!$E$9,IF(H58=DropDowns!$B$10,DropDowns!$E$10,IF(H58=DropDowns!$B$11,DropDowns!$E$11,IF(H58=DropDowns!$B$12,DropDowns!$E$12,IF(H58=DropDowns!$B$13,DropDowns!$E$13,IF(H58=DropDowns!$B$14,DropDowns!$E$14,IF(H58=DropDowns!$B$15,DropDowns!$E$15,IF(H58=DropDowns!$B$16,DropDowns!$E$16,IF(H58=DropDowns!$B$17,DropDowns!$E$17,IF(H58=DropDowns!$B$18,DropDowns!$E$18,IF(H58=DropDowns!$B$19,DropDowns!$E$19,IF(H58=DropDowns!$B$20,DropDowns!$E$20)))))))))))))))))))</f>
        <v/>
      </c>
      <c r="J58" s="8" t="str">
        <f>IF(H58="","",IF(H58=DropDowns!$B$3,DropDowns!$F$3,IF(H58=DropDowns!$B$4,DropDowns!$F$4,IF(H58=DropDowns!$B$5,DropDowns!$F$5,IF(H58=DropDowns!$B$6,DropDowns!$F$6,IF(H58=DropDowns!$B$7,DropDowns!$F$7,IF(H58=DropDowns!$B$8,DropDowns!$F$8,IF(H58=DropDowns!$B$9,DropDowns!$F$9,IF(H58=DropDowns!$B$10,DropDowns!$F$10,IF(H58=DropDowns!$B$11,DropDowns!$F$11,IF(H58=DropDowns!$B$12,DropDowns!$F$12,IF(H58=DropDowns!$B$13,DropDowns!$F$13,IF(H58=DropDowns!$B$14,DropDowns!$F$14,IF(H58=DropDowns!$B$15,DropDowns!$F$15,IF(H58=DropDowns!$B$16,DropDowns!$F$16,IF(H58=DropDowns!$B$17,DropDowns!$F$17,IF(H58=DropDowns!$B$18,DropDowns!$F$18,IF(H58=DropDowns!$B$19,DropDowns!$F$19,IF(H58=DropDowns!$B$20,DropDowns!$F$20)))))))))))))))))))</f>
        <v/>
      </c>
      <c r="K58" s="19"/>
      <c r="L58" s="9" t="str">
        <f>IF(K58="","",IF(K58=DropDowns!$B$3,DropDowns!$E$3,IF(K58=DropDowns!$B$4,DropDowns!$E$4,IF(K58=DropDowns!$B$5,DropDowns!$E$5,IF(K58=DropDowns!$B$6,DropDowns!$E$6,IF(K58=DropDowns!$B$7,DropDowns!$E$7,IF(K58=DropDowns!$B$8,DropDowns!$E$8,IF(K58=DropDowns!$B$9,DropDowns!$E$9,IF(K58=DropDowns!$B$10,DropDowns!$E$10,IF(K58=DropDowns!$B$11,DropDowns!$E$11,IF(K58=DropDowns!$B$12,DropDowns!$E$12,IF(K58=DropDowns!$B$13,DropDowns!$E$13,IF(K58=DropDowns!$B$14,DropDowns!$E$14,IF(K58=DropDowns!$B$15,DropDowns!$E$15,IF(K58=DropDowns!$B$16,DropDowns!$E$16,IF(K58=DropDowns!$B$17,DropDowns!$E$17,IF(K58=DropDowns!$B$18,DropDowns!$E$18,IF(K58=DropDowns!$B$19,DropDowns!$E$19,IF(K58=DropDowns!$B$20,DropDowns!$E$20)))))))))))))))))))</f>
        <v/>
      </c>
      <c r="M58" s="10" t="str">
        <f>IF(K58="","",IF(K58=DropDowns!$B$3,DropDowns!$F$3,IF(K58=DropDowns!$B$4,DropDowns!$F$4,IF(K58=DropDowns!$B$5,DropDowns!$F$5,IF(K58=DropDowns!$B$6,DropDowns!$F$6,IF(K58=DropDowns!$B$7,DropDowns!$F$7,IF(K58=DropDowns!$B$8,DropDowns!$F$8,IF(K58=DropDowns!$B$9,DropDowns!$F$9,IF(K58=DropDowns!$B$10,DropDowns!$F$10,IF(K58=DropDowns!$B$11,DropDowns!$F$11,IF(K58=DropDowns!$B$12,DropDowns!$F$12,IF(K58=DropDowns!$B$13,DropDowns!$F$13,IF(K58=DropDowns!$B$14,DropDowns!$F$14,IF(K58=DropDowns!$B$15,DropDowns!$F$15,IF(K58=DropDowns!$B$16,DropDowns!$F$16,IF(K58=DropDowns!$B$17,DropDowns!$F$17,IF(K58=DropDowns!$B$18,DropDowns!$F$18,IF(K58=DropDowns!$B$19,DropDowns!$F$19,IF(K58=DropDowns!$B$20,DropDowns!$F$20)))))))))))))))))))</f>
        <v/>
      </c>
      <c r="N58" s="30"/>
      <c r="O58" s="12" t="str">
        <f>IF(N58="","",IF(N58=DropDowns!$B$3,DropDowns!$E$3,IF(N58=DropDowns!$B$4,DropDowns!$E$4,IF(N58=DropDowns!$B$5,DropDowns!$E$5,IF(N58=DropDowns!$B$6,DropDowns!$E$6,IF(N58=DropDowns!$B$7,DropDowns!$E$7,IF(N58=DropDowns!$B$8,DropDowns!$E$8,IF(N58=DropDowns!$B$9,DropDowns!$E$9,IF(N58=DropDowns!$B$10,DropDowns!$E$10,IF(N58=DropDowns!$B$11,DropDowns!$E$11,IF(N58=DropDowns!$B$12,DropDowns!$E$12,IF(N58=DropDowns!$B$13,DropDowns!$E$13,IF(N58=DropDowns!$B$14,DropDowns!$E$14,IF(N58=DropDowns!$B$15,DropDowns!$E$15,IF(N58=DropDowns!$B$16,DropDowns!$E$16,IF(N58=DropDowns!$B$17,DropDowns!$E$17,IF(N58=DropDowns!$B$18,DropDowns!$E$18,IF(N58=DropDowns!$B$19,DropDowns!$E$19,IF(N58=DropDowns!$B$20,DropDowns!$E$20)))))))))))))))))))</f>
        <v/>
      </c>
      <c r="P58" s="39" t="str">
        <f>IF(N58="","",IF(N58=DropDowns!$B$3,DropDowns!$F$3,IF(N58=DropDowns!$B$4,DropDowns!$F$4,IF(N58=DropDowns!$B$5,DropDowns!$F$5,IF(N58=DropDowns!$B$6,DropDowns!$F$6,IF(N58=DropDowns!$B$7,DropDowns!$F$7,IF(N58=DropDowns!$B$8,DropDowns!$F$8,IF(N58=DropDowns!$B$9,DropDowns!$F$9,IF(N58=DropDowns!$B$10,DropDowns!$F$10,IF(N58=DropDowns!$B$11,DropDowns!$F$11,IF(N58=DropDowns!$B$12,DropDowns!$F$12,IF(N58=DropDowns!$B$13,DropDowns!$F$13,IF(N58=DropDowns!$B$14,DropDowns!$F$14,IF(N58=DropDowns!$B$15,DropDowns!$F$15,IF(N58=DropDowns!$B$16,DropDowns!$F$16,IF(N58=DropDowns!$B$17,DropDowns!$F$17,IF(N58=DropDowns!$B$18,DropDowns!$F$18,IF(N58=DropDowns!$B$19,DropDowns!$F$19,IF(N58=DropDowns!$B$20,DropDowns!$F$20)))))))))))))))))))</f>
        <v/>
      </c>
      <c r="Q58" s="40">
        <f t="shared" si="1"/>
        <v>0</v>
      </c>
      <c r="R58" s="180">
        <f t="shared" si="2"/>
        <v>0</v>
      </c>
      <c r="S58" s="188">
        <f t="shared" si="3"/>
        <v>0</v>
      </c>
      <c r="T58" s="241"/>
      <c r="U58" s="225"/>
    </row>
    <row r="59" spans="2:21" ht="14.1" customHeight="1" x14ac:dyDescent="0.25">
      <c r="B59" s="225"/>
      <c r="C59" s="56">
        <v>39</v>
      </c>
      <c r="D59" s="41"/>
      <c r="E59" s="20"/>
      <c r="F59" s="20"/>
      <c r="G59" s="21"/>
      <c r="H59" s="18"/>
      <c r="I59" s="7" t="str">
        <f>IF(H59="","",IF(H59=DropDowns!$B$3,DropDowns!$E$3,IF(H59=DropDowns!$B$4,DropDowns!$E$4,IF(H59=DropDowns!$B$5,DropDowns!$E$5,IF(H59=DropDowns!$B$6,DropDowns!$E$6,IF(H59=DropDowns!$B$7,DropDowns!$E$7,IF(H59=DropDowns!$B$8,DropDowns!$E$8,IF(H59=DropDowns!$B$9,DropDowns!$E$9,IF(H59=DropDowns!$B$10,DropDowns!$E$10,IF(H59=DropDowns!$B$11,DropDowns!$E$11,IF(H59=DropDowns!$B$12,DropDowns!$E$12,IF(H59=DropDowns!$B$13,DropDowns!$E$13,IF(H59=DropDowns!$B$14,DropDowns!$E$14,IF(H59=DropDowns!$B$15,DropDowns!$E$15,IF(H59=DropDowns!$B$16,DropDowns!$E$16,IF(H59=DropDowns!$B$17,DropDowns!$E$17,IF(H59=DropDowns!$B$18,DropDowns!$E$18,IF(H59=DropDowns!$B$19,DropDowns!$E$19,IF(H59=DropDowns!$B$20,DropDowns!$E$20)))))))))))))))))))</f>
        <v/>
      </c>
      <c r="J59" s="8" t="str">
        <f>IF(H59="","",IF(H59=DropDowns!$B$3,DropDowns!$F$3,IF(H59=DropDowns!$B$4,DropDowns!$F$4,IF(H59=DropDowns!$B$5,DropDowns!$F$5,IF(H59=DropDowns!$B$6,DropDowns!$F$6,IF(H59=DropDowns!$B$7,DropDowns!$F$7,IF(H59=DropDowns!$B$8,DropDowns!$F$8,IF(H59=DropDowns!$B$9,DropDowns!$F$9,IF(H59=DropDowns!$B$10,DropDowns!$F$10,IF(H59=DropDowns!$B$11,DropDowns!$F$11,IF(H59=DropDowns!$B$12,DropDowns!$F$12,IF(H59=DropDowns!$B$13,DropDowns!$F$13,IF(H59=DropDowns!$B$14,DropDowns!$F$14,IF(H59=DropDowns!$B$15,DropDowns!$F$15,IF(H59=DropDowns!$B$16,DropDowns!$F$16,IF(H59=DropDowns!$B$17,DropDowns!$F$17,IF(H59=DropDowns!$B$18,DropDowns!$F$18,IF(H59=DropDowns!$B$19,DropDowns!$F$19,IF(H59=DropDowns!$B$20,DropDowns!$F$20)))))))))))))))))))</f>
        <v/>
      </c>
      <c r="K59" s="19"/>
      <c r="L59" s="9" t="str">
        <f>IF(K59="","",IF(K59=DropDowns!$B$3,DropDowns!$E$3,IF(K59=DropDowns!$B$4,DropDowns!$E$4,IF(K59=DropDowns!$B$5,DropDowns!$E$5,IF(K59=DropDowns!$B$6,DropDowns!$E$6,IF(K59=DropDowns!$B$7,DropDowns!$E$7,IF(K59=DropDowns!$B$8,DropDowns!$E$8,IF(K59=DropDowns!$B$9,DropDowns!$E$9,IF(K59=DropDowns!$B$10,DropDowns!$E$10,IF(K59=DropDowns!$B$11,DropDowns!$E$11,IF(K59=DropDowns!$B$12,DropDowns!$E$12,IF(K59=DropDowns!$B$13,DropDowns!$E$13,IF(K59=DropDowns!$B$14,DropDowns!$E$14,IF(K59=DropDowns!$B$15,DropDowns!$E$15,IF(K59=DropDowns!$B$16,DropDowns!$E$16,IF(K59=DropDowns!$B$17,DropDowns!$E$17,IF(K59=DropDowns!$B$18,DropDowns!$E$18,IF(K59=DropDowns!$B$19,DropDowns!$E$19,IF(K59=DropDowns!$B$20,DropDowns!$E$20)))))))))))))))))))</f>
        <v/>
      </c>
      <c r="M59" s="10" t="str">
        <f>IF(K59="","",IF(K59=DropDowns!$B$3,DropDowns!$F$3,IF(K59=DropDowns!$B$4,DropDowns!$F$4,IF(K59=DropDowns!$B$5,DropDowns!$F$5,IF(K59=DropDowns!$B$6,DropDowns!$F$6,IF(K59=DropDowns!$B$7,DropDowns!$F$7,IF(K59=DropDowns!$B$8,DropDowns!$F$8,IF(K59=DropDowns!$B$9,DropDowns!$F$9,IF(K59=DropDowns!$B$10,DropDowns!$F$10,IF(K59=DropDowns!$B$11,DropDowns!$F$11,IF(K59=DropDowns!$B$12,DropDowns!$F$12,IF(K59=DropDowns!$B$13,DropDowns!$F$13,IF(K59=DropDowns!$B$14,DropDowns!$F$14,IF(K59=DropDowns!$B$15,DropDowns!$F$15,IF(K59=DropDowns!$B$16,DropDowns!$F$16,IF(K59=DropDowns!$B$17,DropDowns!$F$17,IF(K59=DropDowns!$B$18,DropDowns!$F$18,IF(K59=DropDowns!$B$19,DropDowns!$F$19,IF(K59=DropDowns!$B$20,DropDowns!$F$20)))))))))))))))))))</f>
        <v/>
      </c>
      <c r="N59" s="30"/>
      <c r="O59" s="12" t="str">
        <f>IF(N59="","",IF(N59=DropDowns!$B$3,DropDowns!$E$3,IF(N59=DropDowns!$B$4,DropDowns!$E$4,IF(N59=DropDowns!$B$5,DropDowns!$E$5,IF(N59=DropDowns!$B$6,DropDowns!$E$6,IF(N59=DropDowns!$B$7,DropDowns!$E$7,IF(N59=DropDowns!$B$8,DropDowns!$E$8,IF(N59=DropDowns!$B$9,DropDowns!$E$9,IF(N59=DropDowns!$B$10,DropDowns!$E$10,IF(N59=DropDowns!$B$11,DropDowns!$E$11,IF(N59=DropDowns!$B$12,DropDowns!$E$12,IF(N59=DropDowns!$B$13,DropDowns!$E$13,IF(N59=DropDowns!$B$14,DropDowns!$E$14,IF(N59=DropDowns!$B$15,DropDowns!$E$15,IF(N59=DropDowns!$B$16,DropDowns!$E$16,IF(N59=DropDowns!$B$17,DropDowns!$E$17,IF(N59=DropDowns!$B$18,DropDowns!$E$18,IF(N59=DropDowns!$B$19,DropDowns!$E$19,IF(N59=DropDowns!$B$20,DropDowns!$E$20)))))))))))))))))))</f>
        <v/>
      </c>
      <c r="P59" s="39" t="str">
        <f>IF(N59="","",IF(N59=DropDowns!$B$3,DropDowns!$F$3,IF(N59=DropDowns!$B$4,DropDowns!$F$4,IF(N59=DropDowns!$B$5,DropDowns!$F$5,IF(N59=DropDowns!$B$6,DropDowns!$F$6,IF(N59=DropDowns!$B$7,DropDowns!$F$7,IF(N59=DropDowns!$B$8,DropDowns!$F$8,IF(N59=DropDowns!$B$9,DropDowns!$F$9,IF(N59=DropDowns!$B$10,DropDowns!$F$10,IF(N59=DropDowns!$B$11,DropDowns!$F$11,IF(N59=DropDowns!$B$12,DropDowns!$F$12,IF(N59=DropDowns!$B$13,DropDowns!$F$13,IF(N59=DropDowns!$B$14,DropDowns!$F$14,IF(N59=DropDowns!$B$15,DropDowns!$F$15,IF(N59=DropDowns!$B$16,DropDowns!$F$16,IF(N59=DropDowns!$B$17,DropDowns!$F$17,IF(N59=DropDowns!$B$18,DropDowns!$F$18,IF(N59=DropDowns!$B$19,DropDowns!$F$19,IF(N59=DropDowns!$B$20,DropDowns!$F$20)))))))))))))))))))</f>
        <v/>
      </c>
      <c r="Q59" s="40">
        <f t="shared" si="1"/>
        <v>0</v>
      </c>
      <c r="R59" s="180">
        <f t="shared" si="2"/>
        <v>0</v>
      </c>
      <c r="S59" s="188">
        <f t="shared" si="3"/>
        <v>0</v>
      </c>
      <c r="T59" s="241"/>
      <c r="U59" s="225"/>
    </row>
    <row r="60" spans="2:21" ht="14.1" customHeight="1" thickBot="1" x14ac:dyDescent="0.3">
      <c r="B60" s="225"/>
      <c r="C60" s="56">
        <v>40</v>
      </c>
      <c r="D60" s="42"/>
      <c r="E60" s="43"/>
      <c r="F60" s="43"/>
      <c r="G60" s="147"/>
      <c r="H60" s="44"/>
      <c r="I60" s="7" t="str">
        <f>IF(H60="","",IF(H60=DropDowns!$B$3,DropDowns!$E$3,IF(H60=DropDowns!$B$4,DropDowns!$E$4,IF(H60=DropDowns!$B$5,DropDowns!$E$5,IF(H60=DropDowns!$B$6,DropDowns!$E$6,IF(H60=DropDowns!$B$7,DropDowns!$E$7,IF(H60=DropDowns!$B$8,DropDowns!$E$8,IF(H60=DropDowns!$B$9,DropDowns!$E$9,IF(H60=DropDowns!$B$10,DropDowns!$E$10,IF(H60=DropDowns!$B$11,DropDowns!$E$11,IF(H60=DropDowns!$B$12,DropDowns!$E$12,IF(H60=DropDowns!$B$13,DropDowns!$E$13,IF(H60=DropDowns!$B$14,DropDowns!$E$14,IF(H60=DropDowns!$B$15,DropDowns!$E$15,IF(H60=DropDowns!$B$16,DropDowns!$E$16,IF(H60=DropDowns!$B$17,DropDowns!$E$17,IF(H60=DropDowns!$B$18,DropDowns!$E$18,IF(H60=DropDowns!$B$19,DropDowns!$E$19,IF(H60=DropDowns!$B$20,DropDowns!$E$20)))))))))))))))))))</f>
        <v/>
      </c>
      <c r="J60" s="8" t="str">
        <f>IF(H60="","",IF(H60=DropDowns!$B$3,DropDowns!$F$3,IF(H60=DropDowns!$B$4,DropDowns!$F$4,IF(H60=DropDowns!$B$5,DropDowns!$F$5,IF(H60=DropDowns!$B$6,DropDowns!$F$6,IF(H60=DropDowns!$B$7,DropDowns!$F$7,IF(H60=DropDowns!$B$8,DropDowns!$F$8,IF(H60=DropDowns!$B$9,DropDowns!$F$9,IF(H60=DropDowns!$B$10,DropDowns!$F$10,IF(H60=DropDowns!$B$11,DropDowns!$F$11,IF(H60=DropDowns!$B$12,DropDowns!$F$12,IF(H60=DropDowns!$B$13,DropDowns!$F$13,IF(H60=DropDowns!$B$14,DropDowns!$F$14,IF(H60=DropDowns!$B$15,DropDowns!$F$15,IF(H60=DropDowns!$B$16,DropDowns!$F$16,IF(H60=DropDowns!$B$17,DropDowns!$F$17,IF(H60=DropDowns!$B$18,DropDowns!$F$18,IF(H60=DropDowns!$B$19,DropDowns!$F$19,IF(H60=DropDowns!$B$20,DropDowns!$F$20)))))))))))))))))))</f>
        <v/>
      </c>
      <c r="K60" s="45"/>
      <c r="L60" s="9" t="str">
        <f>IF(K60="","",IF(K60=DropDowns!$B$3,DropDowns!$E$3,IF(K60=DropDowns!$B$4,DropDowns!$E$4,IF(K60=DropDowns!$B$5,DropDowns!$E$5,IF(K60=DropDowns!$B$6,DropDowns!$E$6,IF(K60=DropDowns!$B$7,DropDowns!$E$7,IF(K60=DropDowns!$B$8,DropDowns!$E$8,IF(K60=DropDowns!$B$9,DropDowns!$E$9,IF(K60=DropDowns!$B$10,DropDowns!$E$10,IF(K60=DropDowns!$B$11,DropDowns!$E$11,IF(K60=DropDowns!$B$12,DropDowns!$E$12,IF(K60=DropDowns!$B$13,DropDowns!$E$13,IF(K60=DropDowns!$B$14,DropDowns!$E$14,IF(K60=DropDowns!$B$15,DropDowns!$E$15,IF(K60=DropDowns!$B$16,DropDowns!$E$16,IF(K60=DropDowns!$B$17,DropDowns!$E$17,IF(K60=DropDowns!$B$18,DropDowns!$E$18,IF(K60=DropDowns!$B$19,DropDowns!$E$19,IF(K60=DropDowns!$B$20,DropDowns!$E$20)))))))))))))))))))</f>
        <v/>
      </c>
      <c r="M60" s="10" t="str">
        <f>IF(K60="","",IF(K60=DropDowns!$B$3,DropDowns!$F$3,IF(K60=DropDowns!$B$4,DropDowns!$F$4,IF(K60=DropDowns!$B$5,DropDowns!$F$5,IF(K60=DropDowns!$B$6,DropDowns!$F$6,IF(K60=DropDowns!$B$7,DropDowns!$F$7,IF(K60=DropDowns!$B$8,DropDowns!$F$8,IF(K60=DropDowns!$B$9,DropDowns!$F$9,IF(K60=DropDowns!$B$10,DropDowns!$F$10,IF(K60=DropDowns!$B$11,DropDowns!$F$11,IF(K60=DropDowns!$B$12,DropDowns!$F$12,IF(K60=DropDowns!$B$13,DropDowns!$F$13,IF(K60=DropDowns!$B$14,DropDowns!$F$14,IF(K60=DropDowns!$B$15,DropDowns!$F$15,IF(K60=DropDowns!$B$16,DropDowns!$F$16,IF(K60=DropDowns!$B$17,DropDowns!$F$17,IF(K60=DropDowns!$B$18,DropDowns!$F$18,IF(K60=DropDowns!$B$19,DropDowns!$F$19,IF(K60=DropDowns!$B$20,DropDowns!$F$20)))))))))))))))))))</f>
        <v/>
      </c>
      <c r="N60" s="46"/>
      <c r="O60" s="12" t="str">
        <f>IF(N60="","",IF(N60=DropDowns!$B$3,DropDowns!$E$3,IF(N60=DropDowns!$B$4,DropDowns!$E$4,IF(N60=DropDowns!$B$5,DropDowns!$E$5,IF(N60=DropDowns!$B$6,DropDowns!$E$6,IF(N60=DropDowns!$B$7,DropDowns!$E$7,IF(N60=DropDowns!$B$8,DropDowns!$E$8,IF(N60=DropDowns!$B$9,DropDowns!$E$9,IF(N60=DropDowns!$B$10,DropDowns!$E$10,IF(N60=DropDowns!$B$11,DropDowns!$E$11,IF(N60=DropDowns!$B$12,DropDowns!$E$12,IF(N60=DropDowns!$B$13,DropDowns!$E$13,IF(N60=DropDowns!$B$14,DropDowns!$E$14,IF(N60=DropDowns!$B$15,DropDowns!$E$15,IF(N60=DropDowns!$B$16,DropDowns!$E$16,IF(N60=DropDowns!$B$17,DropDowns!$E$17,IF(N60=DropDowns!$B$18,DropDowns!$E$18,IF(N60=DropDowns!$B$19,DropDowns!$E$19,IF(N60=DropDowns!$B$20,DropDowns!$E$20)))))))))))))))))))</f>
        <v/>
      </c>
      <c r="P60" s="39" t="str">
        <f>IF(N60="","",IF(N60=DropDowns!$B$3,DropDowns!$F$3,IF(N60=DropDowns!$B$4,DropDowns!$F$4,IF(N60=DropDowns!$B$5,DropDowns!$F$5,IF(N60=DropDowns!$B$6,DropDowns!$F$6,IF(N60=DropDowns!$B$7,DropDowns!$F$7,IF(N60=DropDowns!$B$8,DropDowns!$F$8,IF(N60=DropDowns!$B$9,DropDowns!$F$9,IF(N60=DropDowns!$B$10,DropDowns!$F$10,IF(N60=DropDowns!$B$11,DropDowns!$F$11,IF(N60=DropDowns!$B$12,DropDowns!$F$12,IF(N60=DropDowns!$B$13,DropDowns!$F$13,IF(N60=DropDowns!$B$14,DropDowns!$F$14,IF(N60=DropDowns!$B$15,DropDowns!$F$15,IF(N60=DropDowns!$B$16,DropDowns!$F$16,IF(N60=DropDowns!$B$17,DropDowns!$F$17,IF(N60=DropDowns!$B$18,DropDowns!$F$18,IF(N60=DropDowns!$B$19,DropDowns!$F$19,IF(N60=DropDowns!$B$20,DropDowns!$F$20)))))))))))))))))))</f>
        <v/>
      </c>
      <c r="Q60" s="59">
        <f t="shared" si="1"/>
        <v>0</v>
      </c>
      <c r="R60" s="180">
        <f t="shared" si="2"/>
        <v>0</v>
      </c>
      <c r="S60" s="188">
        <f t="shared" si="3"/>
        <v>0</v>
      </c>
      <c r="T60" s="241"/>
      <c r="U60" s="225"/>
    </row>
    <row r="61" spans="2:21" s="11" customFormat="1" ht="14.1" customHeight="1" thickTop="1" thickBot="1" x14ac:dyDescent="0.3">
      <c r="B61" s="225"/>
      <c r="C61" s="49"/>
      <c r="D61" s="257" t="s">
        <v>1210</v>
      </c>
      <c r="E61" s="258"/>
      <c r="F61" s="258"/>
      <c r="G61" s="258"/>
      <c r="H61" s="67" t="s">
        <v>18</v>
      </c>
      <c r="I61" s="68">
        <f>SUM(I21:I60)</f>
        <v>0</v>
      </c>
      <c r="J61" s="69">
        <f>SUM(J21:J60)</f>
        <v>0</v>
      </c>
      <c r="K61" s="70" t="s">
        <v>18</v>
      </c>
      <c r="L61" s="61">
        <f>SUM(L21:L60)</f>
        <v>0</v>
      </c>
      <c r="M61" s="62">
        <f>SUM(M21:M60)</f>
        <v>0</v>
      </c>
      <c r="N61" s="71" t="s">
        <v>18</v>
      </c>
      <c r="O61" s="63">
        <f>SUM(O21:O60)</f>
        <v>0</v>
      </c>
      <c r="P61" s="64">
        <f>SUM(P21:P60)</f>
        <v>0</v>
      </c>
      <c r="Q61" s="60">
        <f>SUM(Q21:Q60)</f>
        <v>0</v>
      </c>
      <c r="R61" s="181">
        <f>SUM(R21:R60)</f>
        <v>0</v>
      </c>
      <c r="S61" s="72">
        <f>SUM(S21:S60)</f>
        <v>0</v>
      </c>
      <c r="T61" s="241"/>
      <c r="U61" s="225"/>
    </row>
    <row r="62" spans="2:21" ht="6" customHeight="1" thickTop="1" x14ac:dyDescent="0.25">
      <c r="B62" s="225"/>
      <c r="C62" s="49"/>
      <c r="D62" s="57"/>
      <c r="E62" s="57"/>
      <c r="F62" s="57"/>
      <c r="G62" s="57"/>
      <c r="H62" s="255"/>
      <c r="I62" s="255"/>
      <c r="J62" s="255"/>
      <c r="K62" s="255"/>
      <c r="L62" s="255"/>
      <c r="M62" s="255"/>
      <c r="N62" s="255"/>
      <c r="O62" s="255"/>
      <c r="P62" s="255"/>
      <c r="Q62" s="255"/>
      <c r="R62" s="255"/>
      <c r="S62" s="256"/>
      <c r="T62" s="241"/>
      <c r="U62" s="225"/>
    </row>
    <row r="63" spans="2:21" s="6" customFormat="1" ht="12" customHeight="1" x14ac:dyDescent="0.25">
      <c r="B63" s="225"/>
      <c r="C63" s="263"/>
      <c r="D63" s="263"/>
      <c r="E63" s="263"/>
      <c r="F63" s="263"/>
      <c r="G63" s="263"/>
      <c r="H63" s="263"/>
      <c r="I63" s="263"/>
      <c r="J63" s="263"/>
      <c r="K63" s="263"/>
      <c r="L63" s="263"/>
      <c r="M63" s="263"/>
      <c r="N63" s="263"/>
      <c r="O63" s="263"/>
      <c r="P63" s="263"/>
      <c r="Q63" s="263"/>
      <c r="R63" s="263"/>
      <c r="S63" s="263"/>
      <c r="T63" s="263"/>
      <c r="U63" s="225"/>
    </row>
    <row r="64" spans="2:21" ht="20.100000000000001" customHeight="1" x14ac:dyDescent="0.25">
      <c r="B64" s="216"/>
      <c r="C64" s="216"/>
      <c r="D64" s="216"/>
      <c r="E64" s="216"/>
      <c r="F64" s="13"/>
    </row>
    <row r="65" spans="4:6" ht="20.100000000000001" customHeight="1" x14ac:dyDescent="0.25">
      <c r="D65" s="11"/>
      <c r="E65" s="11"/>
      <c r="F65" s="13"/>
    </row>
    <row r="66" spans="4:6" ht="20.100000000000001" customHeight="1" x14ac:dyDescent="0.25">
      <c r="D66" s="11"/>
      <c r="E66" s="11"/>
      <c r="F66" s="13"/>
    </row>
    <row r="67" spans="4:6" ht="20.100000000000001" customHeight="1" x14ac:dyDescent="0.25">
      <c r="D67" s="11"/>
      <c r="E67" s="11"/>
      <c r="F67" s="13"/>
    </row>
    <row r="68" spans="4:6" ht="20.100000000000001" customHeight="1" x14ac:dyDescent="0.25">
      <c r="D68" s="11"/>
      <c r="E68" s="11"/>
      <c r="F68" s="13"/>
    </row>
    <row r="69" spans="4:6" ht="20.100000000000001" customHeight="1" x14ac:dyDescent="0.25">
      <c r="D69" s="11"/>
      <c r="E69" s="11"/>
      <c r="F69" s="13"/>
    </row>
    <row r="70" spans="4:6" ht="8.1" customHeight="1" x14ac:dyDescent="0.25">
      <c r="D70" s="16"/>
      <c r="E70" s="16"/>
      <c r="F70" s="16"/>
    </row>
    <row r="71" spans="4:6" ht="20.100000000000001" customHeight="1" x14ac:dyDescent="0.25">
      <c r="D71" s="11"/>
      <c r="E71" s="11"/>
      <c r="F71" s="13"/>
    </row>
    <row r="72" spans="4:6" ht="20.100000000000001" customHeight="1" x14ac:dyDescent="0.25">
      <c r="D72" s="11"/>
      <c r="E72" s="11"/>
      <c r="F72" s="13"/>
    </row>
    <row r="73" spans="4:6" ht="20.100000000000001" customHeight="1" x14ac:dyDescent="0.25">
      <c r="D73" s="11"/>
      <c r="E73" s="11"/>
      <c r="F73" s="13"/>
    </row>
    <row r="74" spans="4:6" ht="20.100000000000001" customHeight="1" x14ac:dyDescent="0.25">
      <c r="D74" s="11"/>
      <c r="E74" s="11"/>
      <c r="F74" s="13"/>
    </row>
    <row r="75" spans="4:6" ht="50.1" customHeight="1" x14ac:dyDescent="0.25">
      <c r="D75" s="15"/>
      <c r="E75" s="15"/>
      <c r="F75" s="14"/>
    </row>
  </sheetData>
  <sheetProtection algorithmName="SHA-512" hashValue="iQ0YLoNPyocDh1oBKfuisSXskSgb5RcN3DzHtbpQhX7qTLUCx1x3rlSqenowLck2obyTPnex9Va4dD9Nm3/5HQ==" saltValue="Q+t6sl6F+xZPpuI8sQanoQ==" spinCount="100000" sheet="1" objects="1" scenarios="1"/>
  <mergeCells count="56">
    <mergeCell ref="E19:E20"/>
    <mergeCell ref="F13:G13"/>
    <mergeCell ref="F14:G14"/>
    <mergeCell ref="L13:M13"/>
    <mergeCell ref="L14:M14"/>
    <mergeCell ref="D18:S18"/>
    <mergeCell ref="N13:O13"/>
    <mergeCell ref="F19:F20"/>
    <mergeCell ref="D17:S17"/>
    <mergeCell ref="L16:M16"/>
    <mergeCell ref="B2:U2"/>
    <mergeCell ref="L3:S8"/>
    <mergeCell ref="T3:T62"/>
    <mergeCell ref="H7:K7"/>
    <mergeCell ref="H9:I9"/>
    <mergeCell ref="J9:K9"/>
    <mergeCell ref="C3:C20"/>
    <mergeCell ref="I4:J4"/>
    <mergeCell ref="I8:K8"/>
    <mergeCell ref="P14:S14"/>
    <mergeCell ref="N19:P19"/>
    <mergeCell ref="H62:S62"/>
    <mergeCell ref="D61:G61"/>
    <mergeCell ref="G19:G20"/>
    <mergeCell ref="N14:O14"/>
    <mergeCell ref="P13:S13"/>
    <mergeCell ref="B64:E64"/>
    <mergeCell ref="X5:AA5"/>
    <mergeCell ref="D12:S12"/>
    <mergeCell ref="D11:S11"/>
    <mergeCell ref="D8:G9"/>
    <mergeCell ref="D5:G7"/>
    <mergeCell ref="I6:J6"/>
    <mergeCell ref="I5:K5"/>
    <mergeCell ref="U3:U63"/>
    <mergeCell ref="H19:J19"/>
    <mergeCell ref="K19:M19"/>
    <mergeCell ref="Q19:S19"/>
    <mergeCell ref="D19:D20"/>
    <mergeCell ref="B3:B63"/>
    <mergeCell ref="L9:L10"/>
    <mergeCell ref="C63:T63"/>
    <mergeCell ref="M9:M10"/>
    <mergeCell ref="N9:O10"/>
    <mergeCell ref="P9:S10"/>
    <mergeCell ref="D4:F4"/>
    <mergeCell ref="L15:M15"/>
    <mergeCell ref="N15:O15"/>
    <mergeCell ref="P15:S15"/>
    <mergeCell ref="J13:K13"/>
    <mergeCell ref="J14:K14"/>
    <mergeCell ref="N16:O16"/>
    <mergeCell ref="P16:S16"/>
    <mergeCell ref="D16:K16"/>
    <mergeCell ref="D15:E15"/>
    <mergeCell ref="F15:K15"/>
  </mergeCells>
  <phoneticPr fontId="5" type="noConversion"/>
  <hyperlinks>
    <hyperlink ref="I5:K5" r:id="rId1" display="https://oetc.ca/courses.htm" xr:uid="{F1F84C24-4B1A-4C59-B735-F43D2AB46909}"/>
    <hyperlink ref="J9" r:id="rId2" xr:uid="{8AEFB3BD-455B-428F-A92D-99F1DC16B07F}"/>
  </hyperlinks>
  <pageMargins left="0.7" right="0.7" top="0.75" bottom="0.75" header="0.3" footer="0.3"/>
  <pageSetup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38" r:id="rId6" name="Check Box 14">
              <controlPr defaultSize="0" autoFill="0" autoLine="0" autoPict="0" altText="Send Invoice">
                <anchor moveWithCells="1">
                  <from>
                    <xdr:col>11</xdr:col>
                    <xdr:colOff>190500</xdr:colOff>
                    <xdr:row>3</xdr:row>
                    <xdr:rowOff>285750</xdr:rowOff>
                  </from>
                  <to>
                    <xdr:col>13</xdr:col>
                    <xdr:colOff>771525</xdr:colOff>
                    <xdr:row>7</xdr:row>
                    <xdr:rowOff>104775</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14</xdr:col>
                    <xdr:colOff>419100</xdr:colOff>
                    <xdr:row>3</xdr:row>
                    <xdr:rowOff>285750</xdr:rowOff>
                  </from>
                  <to>
                    <xdr:col>17</xdr:col>
                    <xdr:colOff>552450</xdr:colOff>
                    <xdr:row>7</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B72302C-5E2E-4FE3-8968-3F0F6BFEBBA1}">
          <x14:formula1>
            <xm:f>DropDowns!$B$3:$B$21</xm:f>
          </x14:formula1>
          <xm:sqref>H21:H60 N21:N60 K21:K60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D7A6-BCE1-4A22-8BB3-2F055E0880EE}">
  <sheetPr codeName="Sheet3"/>
  <dimension ref="A1:Q41"/>
  <sheetViews>
    <sheetView showZeros="0" workbookViewId="0">
      <selection activeCell="G11" sqref="G11"/>
    </sheetView>
  </sheetViews>
  <sheetFormatPr defaultRowHeight="15" x14ac:dyDescent="0.25"/>
  <cols>
    <col min="1" max="4" width="13.7109375" customWidth="1"/>
    <col min="5" max="5" width="18" customWidth="1"/>
    <col min="6" max="6" width="10.42578125" customWidth="1"/>
    <col min="7" max="7" width="18.7109375" customWidth="1"/>
    <col min="8" max="8" width="28.42578125" customWidth="1"/>
    <col min="9" max="9" width="28.7109375" style="76" customWidth="1"/>
    <col min="10" max="15" width="13.7109375" customWidth="1"/>
    <col min="16" max="16" width="12.140625" customWidth="1"/>
    <col min="17" max="17" width="13.85546875" customWidth="1"/>
  </cols>
  <sheetData>
    <row r="1" spans="1:17" x14ac:dyDescent="0.25">
      <c r="A1" t="s">
        <v>1101</v>
      </c>
      <c r="B1" t="s">
        <v>1099</v>
      </c>
      <c r="C1" t="s">
        <v>1096</v>
      </c>
      <c r="D1" t="s">
        <v>1094</v>
      </c>
      <c r="E1" t="s">
        <v>1092</v>
      </c>
      <c r="F1" t="s">
        <v>1089</v>
      </c>
      <c r="G1" t="s">
        <v>1174</v>
      </c>
      <c r="H1" t="s">
        <v>1175</v>
      </c>
      <c r="I1" s="76" t="s">
        <v>1173</v>
      </c>
      <c r="J1" t="s">
        <v>1077</v>
      </c>
      <c r="K1" t="s">
        <v>1168</v>
      </c>
      <c r="L1" t="s">
        <v>1076</v>
      </c>
      <c r="M1" t="s">
        <v>1169</v>
      </c>
      <c r="N1" t="s">
        <v>1075</v>
      </c>
      <c r="O1" t="s">
        <v>1170</v>
      </c>
      <c r="P1" t="s">
        <v>1074</v>
      </c>
      <c r="Q1" t="s">
        <v>1167</v>
      </c>
    </row>
    <row r="2" spans="1:17" x14ac:dyDescent="0.25">
      <c r="C2">
        <f>'Operator Info'!D21</f>
        <v>0</v>
      </c>
      <c r="D2">
        <f>'Operator Info'!E21</f>
        <v>0</v>
      </c>
      <c r="E2">
        <f>'Operator Info'!F21</f>
        <v>0</v>
      </c>
      <c r="F2" t="str">
        <f>IF(D2=0,"",'Operator Info'!$E$14)</f>
        <v/>
      </c>
      <c r="G2" t="str">
        <f>IF(D2=0,"",'Operator Info'!$F$14)</f>
        <v/>
      </c>
      <c r="H2" t="str">
        <f>IF(D2=0,"",'Operator Info'!$D$16)</f>
        <v/>
      </c>
      <c r="I2" s="76">
        <f>'Operator Info'!G21</f>
        <v>0</v>
      </c>
      <c r="J2" t="str">
        <f>IF('Operator Info'!H21="","",IF('Operator Info'!H21=DropDowns!$B$5,DropDowns!$C$5,IF('Operator Info'!H21=DropDowns!$B$9,DropDowns!$C$9,IF('Operator Info'!H21=DropDowns!$B$10,DropDowns!$C$10,IF('Operator Info'!H21=DropDowns!$B$11,DropDowns!$C$11,IF('Operator Info'!H21=DropDowns!$B$12,DropDowns!$C$12,IF('Operator Info'!H21=DropDowns!$B$13,DropDowns!$C$13,IF('Operator Info'!H21=DropDowns!$B$14,DropDowns!$C$14,IF('Operator Info'!H21=DropDowns!$B$15,DropDowns!$C$15,IF('Operator Info'!H21=DropDowns!$B$16,DropDowns!$C$16,IF('Operator Info'!H21=DropDowns!$B$17,DropDowns!$C$17,IF('Operator Info'!H21=DropDowns!$B$18,DropDowns!$C$18,IF('Operator Info'!H21=DropDowns!$B$19,DropDowns!$C$19,IF('Operator Info'!H21=DropDowns!$B$21,DropDowns!$C$21,IF('Operator Info'!H21=DropDowns!$B$22,DropDowns!$C$22)))))))))))))))</f>
        <v/>
      </c>
      <c r="L2" t="str">
        <f>IF('Operator Info'!K21="","",IF('Operator Info'!K21=DropDowns!$B$5,DropDowns!$C$5,IF('Operator Info'!K21=DropDowns!$B$9,DropDowns!$C$9,IF('Operator Info'!K21=DropDowns!$B$10,DropDowns!$C$10,IF('Operator Info'!K21=DropDowns!$B$11,DropDowns!$C$11,IF('Operator Info'!K21=DropDowns!$B$12,DropDowns!$C$12,IF('Operator Info'!K21=DropDowns!$B$13,DropDowns!$C$13,IF('Operator Info'!K21=DropDowns!$B$14,DropDowns!$C$14,IF('Operator Info'!K21=DropDowns!$B$15,DropDowns!$C$15,IF('Operator Info'!K21=DropDowns!$B$16,DropDowns!$C$16,IF('Operator Info'!K21=DropDowns!$B$17,DropDowns!$C$17,IF('Operator Info'!K21=DropDowns!$B$18,DropDowns!$C$18,IF('Operator Info'!K21=DropDowns!$B$19,DropDowns!$C$19,IF('Operator Info'!K21=DropDowns!$B$21,DropDowns!$C$21,IF('Operator Info'!K21=DropDowns!$B$22,DropDowns!$C$22)))))))))))))))</f>
        <v/>
      </c>
      <c r="N2" t="str">
        <f>IF('Operator Info'!N21="","",IF('Operator Info'!N21=DropDowns!$B$5,DropDowns!$C$5,IF('Operator Info'!N21=DropDowns!$B$9,DropDowns!$C$9,IF('Operator Info'!N21=DropDowns!$B$10,DropDowns!$C$10,IF('Operator Info'!N21=DropDowns!$B$11,DropDowns!$C$11,IF('Operator Info'!N21=DropDowns!$B$12,DropDowns!$C$12,IF('Operator Info'!N21=DropDowns!$B$13,DropDowns!$C$13,IF('Operator Info'!N21=DropDowns!$B$14,DropDowns!$C$14,IF('Operator Info'!N21=DropDowns!$B$15,DropDowns!$C$15,IF('Operator Info'!N21=DropDowns!$B$16,DropDowns!$C$16,IF('Operator Info'!N21=DropDowns!$B$17,DropDowns!$C$17,IF('Operator Info'!N21=DropDowns!$B$18,DropDowns!$C$18,IF('Operator Info'!N21=DropDowns!$B$19,DropDowns!$C$19,IF('Operator Info'!N21=DropDowns!$B$21,DropDowns!$C$21,IF('Operator Info'!N21=DropDowns!$B$22,DropDowns!$C$22)))))))))))))))</f>
        <v/>
      </c>
    </row>
    <row r="3" spans="1:17" x14ac:dyDescent="0.25">
      <c r="C3">
        <f>'Operator Info'!D22</f>
        <v>0</v>
      </c>
      <c r="D3">
        <f>'Operator Info'!E22</f>
        <v>0</v>
      </c>
      <c r="E3">
        <f>'Operator Info'!F22</f>
        <v>0</v>
      </c>
      <c r="F3" t="str">
        <f>IF(D3=0,"",'Operator Info'!$E$14)</f>
        <v/>
      </c>
      <c r="G3" t="str">
        <f>IF(D3=0,"",'Operator Info'!$F$14)</f>
        <v/>
      </c>
      <c r="H3" t="str">
        <f>IF(D3=0,"",'Operator Info'!$D$16)</f>
        <v/>
      </c>
      <c r="I3" s="76">
        <f>'Operator Info'!G22</f>
        <v>0</v>
      </c>
      <c r="J3" t="str">
        <f>IF('Operator Info'!H22="","",IF('Operator Info'!H22=DropDowns!$B$5,DropDowns!$C$5,IF('Operator Info'!H22=DropDowns!$B$9,DropDowns!$C$9,IF('Operator Info'!H22=DropDowns!$B$10,DropDowns!$C$10,IF('Operator Info'!H22=DropDowns!$B$11,DropDowns!$C$11,IF('Operator Info'!H22=DropDowns!$B$12,DropDowns!$C$12,IF('Operator Info'!H22=DropDowns!$B$13,DropDowns!$C$13,IF('Operator Info'!H22=DropDowns!$B$14,DropDowns!$C$14,IF('Operator Info'!H22=DropDowns!$B$15,DropDowns!$C$15,IF('Operator Info'!H22=DropDowns!$B$16,DropDowns!$C$16,IF('Operator Info'!H22=DropDowns!$B$17,DropDowns!$C$17,IF('Operator Info'!H22=DropDowns!$B$18,DropDowns!$C$18,IF('Operator Info'!H22=DropDowns!$B$19,DropDowns!$C$19,IF('Operator Info'!H22=DropDowns!$B$21,DropDowns!$C$21,IF('Operator Info'!H22=DropDowns!$B$22,DropDowns!$C$22)))))))))))))))</f>
        <v/>
      </c>
      <c r="L3" t="str">
        <f>IF('Operator Info'!K22="","",IF('Operator Info'!K22=DropDowns!$B$5,DropDowns!$C$5,IF('Operator Info'!K22=DropDowns!$B$9,DropDowns!$C$9,IF('Operator Info'!K22=DropDowns!$B$10,DropDowns!$C$10,IF('Operator Info'!K22=DropDowns!$B$11,DropDowns!$C$11,IF('Operator Info'!K22=DropDowns!$B$12,DropDowns!$C$12,IF('Operator Info'!K22=DropDowns!$B$13,DropDowns!$C$13,IF('Operator Info'!K22=DropDowns!$B$14,DropDowns!$C$14,IF('Operator Info'!K22=DropDowns!$B$15,DropDowns!$C$15,IF('Operator Info'!K22=DropDowns!$B$16,DropDowns!$C$16,IF('Operator Info'!K22=DropDowns!$B$17,DropDowns!$C$17,IF('Operator Info'!K22=DropDowns!$B$18,DropDowns!$C$18,IF('Operator Info'!K22=DropDowns!$B$19,DropDowns!$C$19,IF('Operator Info'!K22=DropDowns!$B$21,DropDowns!$C$21,IF('Operator Info'!K22=DropDowns!$B$22,DropDowns!$C$22)))))))))))))))</f>
        <v/>
      </c>
      <c r="N3" t="str">
        <f>IF('Operator Info'!N22="","",IF('Operator Info'!N22=DropDowns!$B$5,DropDowns!$C$5,IF('Operator Info'!N22=DropDowns!$B$9,DropDowns!$C$9,IF('Operator Info'!N22=DropDowns!$B$10,DropDowns!$C$10,IF('Operator Info'!N22=DropDowns!$B$11,DropDowns!$C$11,IF('Operator Info'!N22=DropDowns!$B$12,DropDowns!$C$12,IF('Operator Info'!N22=DropDowns!$B$13,DropDowns!$C$13,IF('Operator Info'!N22=DropDowns!$B$14,DropDowns!$C$14,IF('Operator Info'!N22=DropDowns!$B$15,DropDowns!$C$15,IF('Operator Info'!N22=DropDowns!$B$16,DropDowns!$C$16,IF('Operator Info'!N22=DropDowns!$B$17,DropDowns!$C$17,IF('Operator Info'!N22=DropDowns!$B$18,DropDowns!$C$18,IF('Operator Info'!N22=DropDowns!$B$19,DropDowns!$C$19,IF('Operator Info'!N22=DropDowns!$B$21,DropDowns!$C$21,IF('Operator Info'!N22=DropDowns!$B$22,DropDowns!$C$22)))))))))))))))</f>
        <v/>
      </c>
    </row>
    <row r="4" spans="1:17" x14ac:dyDescent="0.25">
      <c r="C4">
        <f>'Operator Info'!D23</f>
        <v>0</v>
      </c>
      <c r="D4">
        <f>'Operator Info'!E23</f>
        <v>0</v>
      </c>
      <c r="E4">
        <f>'Operator Info'!F23</f>
        <v>0</v>
      </c>
      <c r="F4" t="str">
        <f>IF(D4=0,"",'Operator Info'!$E$14)</f>
        <v/>
      </c>
      <c r="G4" t="str">
        <f>IF(D4=0,"",'Operator Info'!$F$14)</f>
        <v/>
      </c>
      <c r="H4" t="str">
        <f>IF(D4=0,"",'Operator Info'!$D$16)</f>
        <v/>
      </c>
      <c r="I4" s="76">
        <f>'Operator Info'!G23</f>
        <v>0</v>
      </c>
      <c r="J4" t="str">
        <f>IF('Operator Info'!H23="","",IF('Operator Info'!H23=DropDowns!$B$5,DropDowns!$C$5,IF('Operator Info'!H23=DropDowns!$B$9,DropDowns!$C$9,IF('Operator Info'!H23=DropDowns!$B$10,DropDowns!$C$10,IF('Operator Info'!H23=DropDowns!$B$11,DropDowns!$C$11,IF('Operator Info'!H23=DropDowns!$B$12,DropDowns!$C$12,IF('Operator Info'!H23=DropDowns!$B$13,DropDowns!$C$13,IF('Operator Info'!H23=DropDowns!$B$14,DropDowns!$C$14,IF('Operator Info'!H23=DropDowns!$B$15,DropDowns!$C$15,IF('Operator Info'!H23=DropDowns!$B$16,DropDowns!$C$16,IF('Operator Info'!H23=DropDowns!$B$17,DropDowns!$C$17,IF('Operator Info'!H23=DropDowns!$B$18,DropDowns!$C$18,IF('Operator Info'!H23=DropDowns!$B$19,DropDowns!$C$19,IF('Operator Info'!H23=DropDowns!$B$21,DropDowns!$C$21,IF('Operator Info'!H23=DropDowns!$B$22,DropDowns!$C$22)))))))))))))))</f>
        <v/>
      </c>
      <c r="L4" t="str">
        <f>IF('Operator Info'!K23="","",IF('Operator Info'!K23=DropDowns!$B$5,DropDowns!$C$5,IF('Operator Info'!K23=DropDowns!$B$9,DropDowns!$C$9,IF('Operator Info'!K23=DropDowns!$B$10,DropDowns!$C$10,IF('Operator Info'!K23=DropDowns!$B$11,DropDowns!$C$11,IF('Operator Info'!K23=DropDowns!$B$12,DropDowns!$C$12,IF('Operator Info'!K23=DropDowns!$B$13,DropDowns!$C$13,IF('Operator Info'!K23=DropDowns!$B$14,DropDowns!$C$14,IF('Operator Info'!K23=DropDowns!$B$15,DropDowns!$C$15,IF('Operator Info'!K23=DropDowns!$B$16,DropDowns!$C$16,IF('Operator Info'!K23=DropDowns!$B$17,DropDowns!$C$17,IF('Operator Info'!K23=DropDowns!$B$18,DropDowns!$C$18,IF('Operator Info'!K23=DropDowns!$B$19,DropDowns!$C$19,IF('Operator Info'!K23=DropDowns!$B$21,DropDowns!$C$21,IF('Operator Info'!K23=DropDowns!$B$22,DropDowns!$C$22)))))))))))))))</f>
        <v/>
      </c>
      <c r="N4" t="str">
        <f>IF('Operator Info'!N23="","",IF('Operator Info'!N23=DropDowns!$B$5,DropDowns!$C$5,IF('Operator Info'!N23=DropDowns!$B$9,DropDowns!$C$9,IF('Operator Info'!N23=DropDowns!$B$10,DropDowns!$C$10,IF('Operator Info'!N23=DropDowns!$B$11,DropDowns!$C$11,IF('Operator Info'!N23=DropDowns!$B$12,DropDowns!$C$12,IF('Operator Info'!N23=DropDowns!$B$13,DropDowns!$C$13,IF('Operator Info'!N23=DropDowns!$B$14,DropDowns!$C$14,IF('Operator Info'!N23=DropDowns!$B$15,DropDowns!$C$15,IF('Operator Info'!N23=DropDowns!$B$16,DropDowns!$C$16,IF('Operator Info'!N23=DropDowns!$B$17,DropDowns!$C$17,IF('Operator Info'!N23=DropDowns!$B$18,DropDowns!$C$18,IF('Operator Info'!N23=DropDowns!$B$19,DropDowns!$C$19,IF('Operator Info'!N23=DropDowns!$B$21,DropDowns!$C$21,IF('Operator Info'!N23=DropDowns!$B$22,DropDowns!$C$22)))))))))))))))</f>
        <v/>
      </c>
    </row>
    <row r="5" spans="1:17" x14ac:dyDescent="0.25">
      <c r="C5">
        <f>'Operator Info'!D24</f>
        <v>0</v>
      </c>
      <c r="D5">
        <f>'Operator Info'!E24</f>
        <v>0</v>
      </c>
      <c r="E5">
        <f>'Operator Info'!F24</f>
        <v>0</v>
      </c>
      <c r="F5" t="str">
        <f>IF(D5=0,"",'Operator Info'!$E$14)</f>
        <v/>
      </c>
      <c r="G5" t="str">
        <f>IF(D5=0,"",'Operator Info'!$F$14)</f>
        <v/>
      </c>
      <c r="H5" t="str">
        <f>IF(D5=0,"",'Operator Info'!$D$16)</f>
        <v/>
      </c>
      <c r="I5" s="76">
        <f>'Operator Info'!G24</f>
        <v>0</v>
      </c>
      <c r="J5" t="str">
        <f>IF('Operator Info'!H24="","",IF('Operator Info'!H24=DropDowns!$B$5,DropDowns!$C$5,IF('Operator Info'!H24=DropDowns!$B$9,DropDowns!$C$9,IF('Operator Info'!H24=DropDowns!$B$10,DropDowns!$C$10,IF('Operator Info'!H24=DropDowns!$B$11,DropDowns!$C$11,IF('Operator Info'!H24=DropDowns!$B$12,DropDowns!$C$12,IF('Operator Info'!H24=DropDowns!$B$13,DropDowns!$C$13,IF('Operator Info'!H24=DropDowns!$B$14,DropDowns!$C$14,IF('Operator Info'!H24=DropDowns!$B$15,DropDowns!$C$15,IF('Operator Info'!H24=DropDowns!$B$16,DropDowns!$C$16,IF('Operator Info'!H24=DropDowns!$B$17,DropDowns!$C$17,IF('Operator Info'!H24=DropDowns!$B$18,DropDowns!$C$18,IF('Operator Info'!H24=DropDowns!$B$19,DropDowns!$C$19,IF('Operator Info'!H24=DropDowns!$B$21,DropDowns!$C$21,IF('Operator Info'!H24=DropDowns!$B$22,DropDowns!$C$22)))))))))))))))</f>
        <v/>
      </c>
      <c r="L5" t="str">
        <f>IF('Operator Info'!K24="","",IF('Operator Info'!K24=DropDowns!$B$5,DropDowns!$C$5,IF('Operator Info'!K24=DropDowns!$B$9,DropDowns!$C$9,IF('Operator Info'!K24=DropDowns!$B$10,DropDowns!$C$10,IF('Operator Info'!K24=DropDowns!$B$11,DropDowns!$C$11,IF('Operator Info'!K24=DropDowns!$B$12,DropDowns!$C$12,IF('Operator Info'!K24=DropDowns!$B$13,DropDowns!$C$13,IF('Operator Info'!K24=DropDowns!$B$14,DropDowns!$C$14,IF('Operator Info'!K24=DropDowns!$B$15,DropDowns!$C$15,IF('Operator Info'!K24=DropDowns!$B$16,DropDowns!$C$16,IF('Operator Info'!K24=DropDowns!$B$17,DropDowns!$C$17,IF('Operator Info'!K24=DropDowns!$B$18,DropDowns!$C$18,IF('Operator Info'!K24=DropDowns!$B$19,DropDowns!$C$19,IF('Operator Info'!K24=DropDowns!$B$21,DropDowns!$C$21,IF('Operator Info'!K24=DropDowns!$B$22,DropDowns!$C$22)))))))))))))))</f>
        <v/>
      </c>
      <c r="N5" t="str">
        <f>IF('Operator Info'!N24="","",IF('Operator Info'!N24=DropDowns!$B$5,DropDowns!$C$5,IF('Operator Info'!N24=DropDowns!$B$9,DropDowns!$C$9,IF('Operator Info'!N24=DropDowns!$B$10,DropDowns!$C$10,IF('Operator Info'!N24=DropDowns!$B$11,DropDowns!$C$11,IF('Operator Info'!N24=DropDowns!$B$12,DropDowns!$C$12,IF('Operator Info'!N24=DropDowns!$B$13,DropDowns!$C$13,IF('Operator Info'!N24=DropDowns!$B$14,DropDowns!$C$14,IF('Operator Info'!N24=DropDowns!$B$15,DropDowns!$C$15,IF('Operator Info'!N24=DropDowns!$B$16,DropDowns!$C$16,IF('Operator Info'!N24=DropDowns!$B$17,DropDowns!$C$17,IF('Operator Info'!N24=DropDowns!$B$18,DropDowns!$C$18,IF('Operator Info'!N24=DropDowns!$B$19,DropDowns!$C$19,IF('Operator Info'!N24=DropDowns!$B$21,DropDowns!$C$21,IF('Operator Info'!N24=DropDowns!$B$22,DropDowns!$C$22)))))))))))))))</f>
        <v/>
      </c>
    </row>
    <row r="6" spans="1:17" x14ac:dyDescent="0.25">
      <c r="C6">
        <f>'Operator Info'!D25</f>
        <v>0</v>
      </c>
      <c r="D6">
        <f>'Operator Info'!E25</f>
        <v>0</v>
      </c>
      <c r="E6">
        <f>'Operator Info'!F25</f>
        <v>0</v>
      </c>
      <c r="F6" t="str">
        <f>IF(D6=0,"",'Operator Info'!$E$14)</f>
        <v/>
      </c>
      <c r="G6" t="str">
        <f>IF(D6=0,"",'Operator Info'!$F$14)</f>
        <v/>
      </c>
      <c r="H6" t="str">
        <f>IF(D6=0,"",'Operator Info'!$D$16)</f>
        <v/>
      </c>
      <c r="I6" s="76">
        <f>'Operator Info'!G25</f>
        <v>0</v>
      </c>
      <c r="J6" t="str">
        <f>IF('Operator Info'!H25="","",IF('Operator Info'!H25=DropDowns!$B$5,DropDowns!$C$5,IF('Operator Info'!H25=DropDowns!$B$9,DropDowns!$C$9,IF('Operator Info'!H25=DropDowns!$B$10,DropDowns!$C$10,IF('Operator Info'!H25=DropDowns!$B$11,DropDowns!$C$11,IF('Operator Info'!H25=DropDowns!$B$12,DropDowns!$C$12,IF('Operator Info'!H25=DropDowns!$B$13,DropDowns!$C$13,IF('Operator Info'!H25=DropDowns!$B$14,DropDowns!$C$14,IF('Operator Info'!H25=DropDowns!$B$15,DropDowns!$C$15,IF('Operator Info'!H25=DropDowns!$B$16,DropDowns!$C$16,IF('Operator Info'!H25=DropDowns!$B$17,DropDowns!$C$17,IF('Operator Info'!H25=DropDowns!$B$18,DropDowns!$C$18,IF('Operator Info'!H25=DropDowns!$B$19,DropDowns!$C$19,IF('Operator Info'!H25=DropDowns!$B$21,DropDowns!$C$21,IF('Operator Info'!H25=DropDowns!$B$22,DropDowns!$C$22)))))))))))))))</f>
        <v/>
      </c>
      <c r="L6" t="str">
        <f>IF('Operator Info'!K25="","",IF('Operator Info'!K25=DropDowns!$B$5,DropDowns!$C$5,IF('Operator Info'!K25=DropDowns!$B$9,DropDowns!$C$9,IF('Operator Info'!K25=DropDowns!$B$10,DropDowns!$C$10,IF('Operator Info'!K25=DropDowns!$B$11,DropDowns!$C$11,IF('Operator Info'!K25=DropDowns!$B$12,DropDowns!$C$12,IF('Operator Info'!K25=DropDowns!$B$13,DropDowns!$C$13,IF('Operator Info'!K25=DropDowns!$B$14,DropDowns!$C$14,IF('Operator Info'!K25=DropDowns!$B$15,DropDowns!$C$15,IF('Operator Info'!K25=DropDowns!$B$16,DropDowns!$C$16,IF('Operator Info'!K25=DropDowns!$B$17,DropDowns!$C$17,IF('Operator Info'!K25=DropDowns!$B$18,DropDowns!$C$18,IF('Operator Info'!K25=DropDowns!$B$19,DropDowns!$C$19,IF('Operator Info'!K25=DropDowns!$B$21,DropDowns!$C$21,IF('Operator Info'!K25=DropDowns!$B$22,DropDowns!$C$22)))))))))))))))</f>
        <v/>
      </c>
      <c r="N6" t="str">
        <f>IF('Operator Info'!N25="","",IF('Operator Info'!N25=DropDowns!$B$5,DropDowns!$C$5,IF('Operator Info'!N25=DropDowns!$B$9,DropDowns!$C$9,IF('Operator Info'!N25=DropDowns!$B$10,DropDowns!$C$10,IF('Operator Info'!N25=DropDowns!$B$11,DropDowns!$C$11,IF('Operator Info'!N25=DropDowns!$B$12,DropDowns!$C$12,IF('Operator Info'!N25=DropDowns!$B$13,DropDowns!$C$13,IF('Operator Info'!N25=DropDowns!$B$14,DropDowns!$C$14,IF('Operator Info'!N25=DropDowns!$B$15,DropDowns!$C$15,IF('Operator Info'!N25=DropDowns!$B$16,DropDowns!$C$16,IF('Operator Info'!N25=DropDowns!$B$17,DropDowns!$C$17,IF('Operator Info'!N25=DropDowns!$B$18,DropDowns!$C$18,IF('Operator Info'!N25=DropDowns!$B$19,DropDowns!$C$19,IF('Operator Info'!N25=DropDowns!$B$21,DropDowns!$C$21,IF('Operator Info'!N25=DropDowns!$B$22,DropDowns!$C$22)))))))))))))))</f>
        <v/>
      </c>
    </row>
    <row r="7" spans="1:17" x14ac:dyDescent="0.25">
      <c r="C7">
        <f>'Operator Info'!D26</f>
        <v>0</v>
      </c>
      <c r="D7">
        <f>'Operator Info'!E26</f>
        <v>0</v>
      </c>
      <c r="E7">
        <f>'Operator Info'!F26</f>
        <v>0</v>
      </c>
      <c r="F7" t="str">
        <f>IF(D7=0,"",'Operator Info'!$E$14)</f>
        <v/>
      </c>
      <c r="G7" t="str">
        <f>IF(D7=0,"",'Operator Info'!$F$14)</f>
        <v/>
      </c>
      <c r="H7" t="str">
        <f>IF(D7=0,"",'Operator Info'!$D$16)</f>
        <v/>
      </c>
      <c r="I7" s="76">
        <f>'Operator Info'!G26</f>
        <v>0</v>
      </c>
      <c r="J7" t="str">
        <f>IF('Operator Info'!H26="","",IF('Operator Info'!H26=DropDowns!$B$5,DropDowns!$C$5,IF('Operator Info'!H26=DropDowns!$B$9,DropDowns!$C$9,IF('Operator Info'!H26=DropDowns!$B$10,DropDowns!$C$10,IF('Operator Info'!H26=DropDowns!$B$11,DropDowns!$C$11,IF('Operator Info'!H26=DropDowns!$B$12,DropDowns!$C$12,IF('Operator Info'!H26=DropDowns!$B$13,DropDowns!$C$13,IF('Operator Info'!H26=DropDowns!$B$14,DropDowns!$C$14,IF('Operator Info'!H26=DropDowns!$B$15,DropDowns!$C$15,IF('Operator Info'!H26=DropDowns!$B$16,DropDowns!$C$16,IF('Operator Info'!H26=DropDowns!$B$17,DropDowns!$C$17,IF('Operator Info'!H26=DropDowns!$B$18,DropDowns!$C$18,IF('Operator Info'!H26=DropDowns!$B$19,DropDowns!$C$19,IF('Operator Info'!H26=DropDowns!$B$21,DropDowns!$C$21,IF('Operator Info'!H26=DropDowns!$B$22,DropDowns!$C$22)))))))))))))))</f>
        <v/>
      </c>
      <c r="L7" t="str">
        <f>IF('Operator Info'!K26="","",IF('Operator Info'!K26=DropDowns!$B$5,DropDowns!$C$5,IF('Operator Info'!K26=DropDowns!$B$9,DropDowns!$C$9,IF('Operator Info'!K26=DropDowns!$B$10,DropDowns!$C$10,IF('Operator Info'!K26=DropDowns!$B$11,DropDowns!$C$11,IF('Operator Info'!K26=DropDowns!$B$12,DropDowns!$C$12,IF('Operator Info'!K26=DropDowns!$B$13,DropDowns!$C$13,IF('Operator Info'!K26=DropDowns!$B$14,DropDowns!$C$14,IF('Operator Info'!K26=DropDowns!$B$15,DropDowns!$C$15,IF('Operator Info'!K26=DropDowns!$B$16,DropDowns!$C$16,IF('Operator Info'!K26=DropDowns!$B$17,DropDowns!$C$17,IF('Operator Info'!K26=DropDowns!$B$18,DropDowns!$C$18,IF('Operator Info'!K26=DropDowns!$B$19,DropDowns!$C$19,IF('Operator Info'!K26=DropDowns!$B$21,DropDowns!$C$21,IF('Operator Info'!K26=DropDowns!$B$22,DropDowns!$C$22)))))))))))))))</f>
        <v/>
      </c>
      <c r="N7" t="str">
        <f>IF('Operator Info'!N26="","",IF('Operator Info'!N26=DropDowns!$B$5,DropDowns!$C$5,IF('Operator Info'!N26=DropDowns!$B$9,DropDowns!$C$9,IF('Operator Info'!N26=DropDowns!$B$10,DropDowns!$C$10,IF('Operator Info'!N26=DropDowns!$B$11,DropDowns!$C$11,IF('Operator Info'!N26=DropDowns!$B$12,DropDowns!$C$12,IF('Operator Info'!N26=DropDowns!$B$13,DropDowns!$C$13,IF('Operator Info'!N26=DropDowns!$B$14,DropDowns!$C$14,IF('Operator Info'!N26=DropDowns!$B$15,DropDowns!$C$15,IF('Operator Info'!N26=DropDowns!$B$16,DropDowns!$C$16,IF('Operator Info'!N26=DropDowns!$B$17,DropDowns!$C$17,IF('Operator Info'!N26=DropDowns!$B$18,DropDowns!$C$18,IF('Operator Info'!N26=DropDowns!$B$19,DropDowns!$C$19,IF('Operator Info'!N26=DropDowns!$B$21,DropDowns!$C$21,IF('Operator Info'!N26=DropDowns!$B$22,DropDowns!$C$22)))))))))))))))</f>
        <v/>
      </c>
    </row>
    <row r="8" spans="1:17" x14ac:dyDescent="0.25">
      <c r="C8">
        <f>'Operator Info'!D27</f>
        <v>0</v>
      </c>
      <c r="D8">
        <f>'Operator Info'!E27</f>
        <v>0</v>
      </c>
      <c r="E8">
        <f>'Operator Info'!F27</f>
        <v>0</v>
      </c>
      <c r="F8" t="str">
        <f>IF(D8=0,"",'Operator Info'!$E$14)</f>
        <v/>
      </c>
      <c r="G8" t="str">
        <f>IF(D8=0,"",'Operator Info'!$F$14)</f>
        <v/>
      </c>
      <c r="H8" t="str">
        <f>IF(D8=0,"",'Operator Info'!$D$16)</f>
        <v/>
      </c>
      <c r="I8" s="76">
        <f>'Operator Info'!G27</f>
        <v>0</v>
      </c>
      <c r="J8" t="str">
        <f>IF('Operator Info'!H27="","",IF('Operator Info'!H27=DropDowns!$B$5,DropDowns!$C$5,IF('Operator Info'!H27=DropDowns!$B$9,DropDowns!$C$9,IF('Operator Info'!H27=DropDowns!$B$10,DropDowns!$C$10,IF('Operator Info'!H27=DropDowns!$B$11,DropDowns!$C$11,IF('Operator Info'!H27=DropDowns!$B$12,DropDowns!$C$12,IF('Operator Info'!H27=DropDowns!$B$13,DropDowns!$C$13,IF('Operator Info'!H27=DropDowns!$B$14,DropDowns!$C$14,IF('Operator Info'!H27=DropDowns!$B$15,DropDowns!$C$15,IF('Operator Info'!H27=DropDowns!$B$16,DropDowns!$C$16,IF('Operator Info'!H27=DropDowns!$B$17,DropDowns!$C$17,IF('Operator Info'!H27=DropDowns!$B$18,DropDowns!$C$18,IF('Operator Info'!H27=DropDowns!$B$19,DropDowns!$C$19,IF('Operator Info'!H27=DropDowns!$B$21,DropDowns!$C$21,IF('Operator Info'!H27=DropDowns!$B$22,DropDowns!$C$22)))))))))))))))</f>
        <v/>
      </c>
      <c r="L8" t="str">
        <f>IF('Operator Info'!K27="","",IF('Operator Info'!K27=DropDowns!$B$5,DropDowns!$C$5,IF('Operator Info'!K27=DropDowns!$B$9,DropDowns!$C$9,IF('Operator Info'!K27=DropDowns!$B$10,DropDowns!$C$10,IF('Operator Info'!K27=DropDowns!$B$11,DropDowns!$C$11,IF('Operator Info'!K27=DropDowns!$B$12,DropDowns!$C$12,IF('Operator Info'!K27=DropDowns!$B$13,DropDowns!$C$13,IF('Operator Info'!K27=DropDowns!$B$14,DropDowns!$C$14,IF('Operator Info'!K27=DropDowns!$B$15,DropDowns!$C$15,IF('Operator Info'!K27=DropDowns!$B$16,DropDowns!$C$16,IF('Operator Info'!K27=DropDowns!$B$17,DropDowns!$C$17,IF('Operator Info'!K27=DropDowns!$B$18,DropDowns!$C$18,IF('Operator Info'!K27=DropDowns!$B$19,DropDowns!$C$19,IF('Operator Info'!K27=DropDowns!$B$21,DropDowns!$C$21,IF('Operator Info'!K27=DropDowns!$B$22,DropDowns!$C$22)))))))))))))))</f>
        <v/>
      </c>
      <c r="N8" t="str">
        <f>IF('Operator Info'!N27="","",IF('Operator Info'!N27=DropDowns!$B$5,DropDowns!$C$5,IF('Operator Info'!N27=DropDowns!$B$9,DropDowns!$C$9,IF('Operator Info'!N27=DropDowns!$B$10,DropDowns!$C$10,IF('Operator Info'!N27=DropDowns!$B$11,DropDowns!$C$11,IF('Operator Info'!N27=DropDowns!$B$12,DropDowns!$C$12,IF('Operator Info'!N27=DropDowns!$B$13,DropDowns!$C$13,IF('Operator Info'!N27=DropDowns!$B$14,DropDowns!$C$14,IF('Operator Info'!N27=DropDowns!$B$15,DropDowns!$C$15,IF('Operator Info'!N27=DropDowns!$B$16,DropDowns!$C$16,IF('Operator Info'!N27=DropDowns!$B$17,DropDowns!$C$17,IF('Operator Info'!N27=DropDowns!$B$18,DropDowns!$C$18,IF('Operator Info'!N27=DropDowns!$B$19,DropDowns!$C$19,IF('Operator Info'!N27=DropDowns!$B$21,DropDowns!$C$21,IF('Operator Info'!N27=DropDowns!$B$22,DropDowns!$C$22)))))))))))))))</f>
        <v/>
      </c>
    </row>
    <row r="9" spans="1:17" x14ac:dyDescent="0.25">
      <c r="C9">
        <f>'Operator Info'!D28</f>
        <v>0</v>
      </c>
      <c r="D9">
        <f>'Operator Info'!E28</f>
        <v>0</v>
      </c>
      <c r="E9">
        <f>'Operator Info'!F28</f>
        <v>0</v>
      </c>
      <c r="F9" t="str">
        <f>IF(D9=0,"",'Operator Info'!$E$14)</f>
        <v/>
      </c>
      <c r="G9" t="str">
        <f>IF(D9=0,"",'Operator Info'!$F$14)</f>
        <v/>
      </c>
      <c r="H9" t="str">
        <f>IF(D9=0,"",'Operator Info'!$D$16)</f>
        <v/>
      </c>
      <c r="I9" s="76">
        <f>'Operator Info'!G28</f>
        <v>0</v>
      </c>
      <c r="J9" t="str">
        <f>IF('Operator Info'!H28="","",IF('Operator Info'!H28=DropDowns!$B$5,DropDowns!$C$5,IF('Operator Info'!H28=DropDowns!$B$9,DropDowns!$C$9,IF('Operator Info'!H28=DropDowns!$B$10,DropDowns!$C$10,IF('Operator Info'!H28=DropDowns!$B$11,DropDowns!$C$11,IF('Operator Info'!H28=DropDowns!$B$12,DropDowns!$C$12,IF('Operator Info'!H28=DropDowns!$B$13,DropDowns!$C$13,IF('Operator Info'!H28=DropDowns!$B$14,DropDowns!$C$14,IF('Operator Info'!H28=DropDowns!$B$15,DropDowns!$C$15,IF('Operator Info'!H28=DropDowns!$B$16,DropDowns!$C$16,IF('Operator Info'!H28=DropDowns!$B$17,DropDowns!$C$17,IF('Operator Info'!H28=DropDowns!$B$18,DropDowns!$C$18,IF('Operator Info'!H28=DropDowns!$B$19,DropDowns!$C$19,IF('Operator Info'!H28=DropDowns!$B$21,DropDowns!$C$21,IF('Operator Info'!H28=DropDowns!$B$22,DropDowns!$C$22)))))))))))))))</f>
        <v/>
      </c>
      <c r="L9" t="str">
        <f>IF('Operator Info'!K28="","",IF('Operator Info'!K28=DropDowns!$B$5,DropDowns!$C$5,IF('Operator Info'!K28=DropDowns!$B$9,DropDowns!$C$9,IF('Operator Info'!K28=DropDowns!$B$10,DropDowns!$C$10,IF('Operator Info'!K28=DropDowns!$B$11,DropDowns!$C$11,IF('Operator Info'!K28=DropDowns!$B$12,DropDowns!$C$12,IF('Operator Info'!K28=DropDowns!$B$13,DropDowns!$C$13,IF('Operator Info'!K28=DropDowns!$B$14,DropDowns!$C$14,IF('Operator Info'!K28=DropDowns!$B$15,DropDowns!$C$15,IF('Operator Info'!K28=DropDowns!$B$16,DropDowns!$C$16,IF('Operator Info'!K28=DropDowns!$B$17,DropDowns!$C$17,IF('Operator Info'!K28=DropDowns!$B$18,DropDowns!$C$18,IF('Operator Info'!K28=DropDowns!$B$19,DropDowns!$C$19,IF('Operator Info'!K28=DropDowns!$B$21,DropDowns!$C$21,IF('Operator Info'!K28=DropDowns!$B$22,DropDowns!$C$22)))))))))))))))</f>
        <v/>
      </c>
      <c r="N9" t="str">
        <f>IF('Operator Info'!N28="","",IF('Operator Info'!N28=DropDowns!$B$5,DropDowns!$C$5,IF('Operator Info'!N28=DropDowns!$B$9,DropDowns!$C$9,IF('Operator Info'!N28=DropDowns!$B$10,DropDowns!$C$10,IF('Operator Info'!N28=DropDowns!$B$11,DropDowns!$C$11,IF('Operator Info'!N28=DropDowns!$B$12,DropDowns!$C$12,IF('Operator Info'!N28=DropDowns!$B$13,DropDowns!$C$13,IF('Operator Info'!N28=DropDowns!$B$14,DropDowns!$C$14,IF('Operator Info'!N28=DropDowns!$B$15,DropDowns!$C$15,IF('Operator Info'!N28=DropDowns!$B$16,DropDowns!$C$16,IF('Operator Info'!N28=DropDowns!$B$17,DropDowns!$C$17,IF('Operator Info'!N28=DropDowns!$B$18,DropDowns!$C$18,IF('Operator Info'!N28=DropDowns!$B$19,DropDowns!$C$19,IF('Operator Info'!N28=DropDowns!$B$21,DropDowns!$C$21,IF('Operator Info'!N28=DropDowns!$B$22,DropDowns!$C$22)))))))))))))))</f>
        <v/>
      </c>
    </row>
    <row r="10" spans="1:17" x14ac:dyDescent="0.25">
      <c r="C10">
        <f>'Operator Info'!D29</f>
        <v>0</v>
      </c>
      <c r="D10">
        <f>'Operator Info'!E29</f>
        <v>0</v>
      </c>
      <c r="E10">
        <f>'Operator Info'!F29</f>
        <v>0</v>
      </c>
      <c r="F10" t="str">
        <f>IF(D10=0,"",'Operator Info'!$E$14)</f>
        <v/>
      </c>
      <c r="G10" t="str">
        <f>IF(D10=0,"",'Operator Info'!$F$14)</f>
        <v/>
      </c>
      <c r="H10" t="str">
        <f>IF(D10=0,"",'Operator Info'!$D$16)</f>
        <v/>
      </c>
      <c r="I10" s="76">
        <f>'Operator Info'!G29</f>
        <v>0</v>
      </c>
      <c r="J10" t="str">
        <f>IF('Operator Info'!H29="","",IF('Operator Info'!H29=DropDowns!$B$5,DropDowns!$C$5,IF('Operator Info'!H29=DropDowns!$B$9,DropDowns!$C$9,IF('Operator Info'!H29=DropDowns!$B$10,DropDowns!$C$10,IF('Operator Info'!H29=DropDowns!$B$11,DropDowns!$C$11,IF('Operator Info'!H29=DropDowns!$B$12,DropDowns!$C$12,IF('Operator Info'!H29=DropDowns!$B$13,DropDowns!$C$13,IF('Operator Info'!H29=DropDowns!$B$14,DropDowns!$C$14,IF('Operator Info'!H29=DropDowns!$B$15,DropDowns!$C$15,IF('Operator Info'!H29=DropDowns!$B$16,DropDowns!$C$16,IF('Operator Info'!H29=DropDowns!$B$17,DropDowns!$C$17,IF('Operator Info'!H29=DropDowns!$B$18,DropDowns!$C$18,IF('Operator Info'!H29=DropDowns!$B$19,DropDowns!$C$19,IF('Operator Info'!H29=DropDowns!$B$21,DropDowns!$C$21,IF('Operator Info'!H29=DropDowns!$B$22,DropDowns!$C$22)))))))))))))))</f>
        <v/>
      </c>
      <c r="L10" t="str">
        <f>IF('Operator Info'!K29="","",IF('Operator Info'!K29=DropDowns!$B$5,DropDowns!$C$5,IF('Operator Info'!K29=DropDowns!$B$9,DropDowns!$C$9,IF('Operator Info'!K29=DropDowns!$B$10,DropDowns!$C$10,IF('Operator Info'!K29=DropDowns!$B$11,DropDowns!$C$11,IF('Operator Info'!K29=DropDowns!$B$12,DropDowns!$C$12,IF('Operator Info'!K29=DropDowns!$B$13,DropDowns!$C$13,IF('Operator Info'!K29=DropDowns!$B$14,DropDowns!$C$14,IF('Operator Info'!K29=DropDowns!$B$15,DropDowns!$C$15,IF('Operator Info'!K29=DropDowns!$B$16,DropDowns!$C$16,IF('Operator Info'!K29=DropDowns!$B$17,DropDowns!$C$17,IF('Operator Info'!K29=DropDowns!$B$18,DropDowns!$C$18,IF('Operator Info'!K29=DropDowns!$B$19,DropDowns!$C$19,IF('Operator Info'!K29=DropDowns!$B$21,DropDowns!$C$21,IF('Operator Info'!K29=DropDowns!$B$22,DropDowns!$C$22)))))))))))))))</f>
        <v/>
      </c>
      <c r="N10" t="str">
        <f>IF('Operator Info'!N29="","",IF('Operator Info'!N29=DropDowns!$B$5,DropDowns!$C$5,IF('Operator Info'!N29=DropDowns!$B$9,DropDowns!$C$9,IF('Operator Info'!N29=DropDowns!$B$10,DropDowns!$C$10,IF('Operator Info'!N29=DropDowns!$B$11,DropDowns!$C$11,IF('Operator Info'!N29=DropDowns!$B$12,DropDowns!$C$12,IF('Operator Info'!N29=DropDowns!$B$13,DropDowns!$C$13,IF('Operator Info'!N29=DropDowns!$B$14,DropDowns!$C$14,IF('Operator Info'!N29=DropDowns!$B$15,DropDowns!$C$15,IF('Operator Info'!N29=DropDowns!$B$16,DropDowns!$C$16,IF('Operator Info'!N29=DropDowns!$B$17,DropDowns!$C$17,IF('Operator Info'!N29=DropDowns!$B$18,DropDowns!$C$18,IF('Operator Info'!N29=DropDowns!$B$19,DropDowns!$C$19,IF('Operator Info'!N29=DropDowns!$B$21,DropDowns!$C$21,IF('Operator Info'!N29=DropDowns!$B$22,DropDowns!$C$22)))))))))))))))</f>
        <v/>
      </c>
    </row>
    <row r="11" spans="1:17" x14ac:dyDescent="0.25">
      <c r="C11">
        <f>'Operator Info'!D30</f>
        <v>0</v>
      </c>
      <c r="D11">
        <f>'Operator Info'!E30</f>
        <v>0</v>
      </c>
      <c r="E11">
        <f>'Operator Info'!F30</f>
        <v>0</v>
      </c>
      <c r="F11" t="str">
        <f>IF(D11=0,"",'Operator Info'!$E$14)</f>
        <v/>
      </c>
      <c r="G11" t="str">
        <f>IF(D11=0,"",'Operator Info'!$F$14)</f>
        <v/>
      </c>
      <c r="H11" t="str">
        <f>IF(D11=0,"",'Operator Info'!$D$16)</f>
        <v/>
      </c>
      <c r="I11" s="76">
        <f>'Operator Info'!G30</f>
        <v>0</v>
      </c>
      <c r="J11" t="str">
        <f>IF('Operator Info'!H30="","",IF('Operator Info'!H30=DropDowns!$B$5,DropDowns!$C$5,IF('Operator Info'!H30=DropDowns!$B$9,DropDowns!$C$9,IF('Operator Info'!H30=DropDowns!$B$10,DropDowns!$C$10,IF('Operator Info'!H30=DropDowns!$B$11,DropDowns!$C$11,IF('Operator Info'!H30=DropDowns!$B$12,DropDowns!$C$12,IF('Operator Info'!H30=DropDowns!$B$13,DropDowns!$C$13,IF('Operator Info'!H30=DropDowns!$B$14,DropDowns!$C$14,IF('Operator Info'!H30=DropDowns!$B$15,DropDowns!$C$15,IF('Operator Info'!H30=DropDowns!$B$16,DropDowns!$C$16,IF('Operator Info'!H30=DropDowns!$B$17,DropDowns!$C$17,IF('Operator Info'!H30=DropDowns!$B$18,DropDowns!$C$18,IF('Operator Info'!H30=DropDowns!$B$19,DropDowns!$C$19,IF('Operator Info'!H30=DropDowns!$B$21,DropDowns!$C$21,IF('Operator Info'!H30=DropDowns!$B$22,DropDowns!$C$22)))))))))))))))</f>
        <v/>
      </c>
      <c r="L11" t="str">
        <f>IF('Operator Info'!K30="","",IF('Operator Info'!K30=DropDowns!$B$5,DropDowns!$C$5,IF('Operator Info'!K30=DropDowns!$B$9,DropDowns!$C$9,IF('Operator Info'!K30=DropDowns!$B$10,DropDowns!$C$10,IF('Operator Info'!K30=DropDowns!$B$11,DropDowns!$C$11,IF('Operator Info'!K30=DropDowns!$B$12,DropDowns!$C$12,IF('Operator Info'!K30=DropDowns!$B$13,DropDowns!$C$13,IF('Operator Info'!K30=DropDowns!$B$14,DropDowns!$C$14,IF('Operator Info'!K30=DropDowns!$B$15,DropDowns!$C$15,IF('Operator Info'!K30=DropDowns!$B$16,DropDowns!$C$16,IF('Operator Info'!K30=DropDowns!$B$17,DropDowns!$C$17,IF('Operator Info'!K30=DropDowns!$B$18,DropDowns!$C$18,IF('Operator Info'!K30=DropDowns!$B$19,DropDowns!$C$19,IF('Operator Info'!K30=DropDowns!$B$21,DropDowns!$C$21,IF('Operator Info'!K30=DropDowns!$B$22,DropDowns!$C$22)))))))))))))))</f>
        <v/>
      </c>
      <c r="N11" t="str">
        <f>IF('Operator Info'!N30="","",IF('Operator Info'!N30=DropDowns!$B$5,DropDowns!$C$5,IF('Operator Info'!N30=DropDowns!$B$9,DropDowns!$C$9,IF('Operator Info'!N30=DropDowns!$B$10,DropDowns!$C$10,IF('Operator Info'!N30=DropDowns!$B$11,DropDowns!$C$11,IF('Operator Info'!N30=DropDowns!$B$12,DropDowns!$C$12,IF('Operator Info'!N30=DropDowns!$B$13,DropDowns!$C$13,IF('Operator Info'!N30=DropDowns!$B$14,DropDowns!$C$14,IF('Operator Info'!N30=DropDowns!$B$15,DropDowns!$C$15,IF('Operator Info'!N30=DropDowns!$B$16,DropDowns!$C$16,IF('Operator Info'!N30=DropDowns!$B$17,DropDowns!$C$17,IF('Operator Info'!N30=DropDowns!$B$18,DropDowns!$C$18,IF('Operator Info'!N30=DropDowns!$B$19,DropDowns!$C$19,IF('Operator Info'!N30=DropDowns!$B$21,DropDowns!$C$21,IF('Operator Info'!N30=DropDowns!$B$22,DropDowns!$C$22)))))))))))))))</f>
        <v/>
      </c>
    </row>
    <row r="12" spans="1:17" x14ac:dyDescent="0.25">
      <c r="C12">
        <f>'Operator Info'!D31</f>
        <v>0</v>
      </c>
      <c r="D12">
        <f>'Operator Info'!E31</f>
        <v>0</v>
      </c>
      <c r="E12">
        <f>'Operator Info'!F31</f>
        <v>0</v>
      </c>
      <c r="F12" t="str">
        <f>IF(D12=0,"",'Operator Info'!$E$14)</f>
        <v/>
      </c>
      <c r="G12" t="str">
        <f>IF(D12=0,"",'Operator Info'!$F$14)</f>
        <v/>
      </c>
      <c r="H12" t="str">
        <f>IF(D12=0,"",'Operator Info'!$D$16)</f>
        <v/>
      </c>
      <c r="I12" s="76">
        <f>'Operator Info'!G31</f>
        <v>0</v>
      </c>
      <c r="J12" t="str">
        <f>IF('Operator Info'!H31="","",IF('Operator Info'!H31=DropDowns!$B$5,DropDowns!$C$5,IF('Operator Info'!H31=DropDowns!$B$9,DropDowns!$C$9,IF('Operator Info'!H31=DropDowns!$B$10,DropDowns!$C$10,IF('Operator Info'!H31=DropDowns!$B$11,DropDowns!$C$11,IF('Operator Info'!H31=DropDowns!$B$12,DropDowns!$C$12,IF('Operator Info'!H31=DropDowns!$B$13,DropDowns!$C$13,IF('Operator Info'!H31=DropDowns!$B$14,DropDowns!$C$14,IF('Operator Info'!H31=DropDowns!$B$15,DropDowns!$C$15,IF('Operator Info'!H31=DropDowns!$B$16,DropDowns!$C$16,IF('Operator Info'!H31=DropDowns!$B$17,DropDowns!$C$17,IF('Operator Info'!H31=DropDowns!$B$18,DropDowns!$C$18,IF('Operator Info'!H31=DropDowns!$B$19,DropDowns!$C$19,IF('Operator Info'!H31=DropDowns!$B$21,DropDowns!$C$21,IF('Operator Info'!H31=DropDowns!$B$22,DropDowns!$C$22)))))))))))))))</f>
        <v/>
      </c>
      <c r="L12" t="str">
        <f>IF('Operator Info'!K31="","",IF('Operator Info'!K31=DropDowns!$B$5,DropDowns!$C$5,IF('Operator Info'!K31=DropDowns!$B$9,DropDowns!$C$9,IF('Operator Info'!K31=DropDowns!$B$10,DropDowns!$C$10,IF('Operator Info'!K31=DropDowns!$B$11,DropDowns!$C$11,IF('Operator Info'!K31=DropDowns!$B$12,DropDowns!$C$12,IF('Operator Info'!K31=DropDowns!$B$13,DropDowns!$C$13,IF('Operator Info'!K31=DropDowns!$B$14,DropDowns!$C$14,IF('Operator Info'!K31=DropDowns!$B$15,DropDowns!$C$15,IF('Operator Info'!K31=DropDowns!$B$16,DropDowns!$C$16,IF('Operator Info'!K31=DropDowns!$B$17,DropDowns!$C$17,IF('Operator Info'!K31=DropDowns!$B$18,DropDowns!$C$18,IF('Operator Info'!K31=DropDowns!$B$19,DropDowns!$C$19,IF('Operator Info'!K31=DropDowns!$B$21,DropDowns!$C$21,IF('Operator Info'!K31=DropDowns!$B$22,DropDowns!$C$22)))))))))))))))</f>
        <v/>
      </c>
      <c r="N12" t="str">
        <f>IF('Operator Info'!N31="","",IF('Operator Info'!N31=DropDowns!$B$5,DropDowns!$C$5,IF('Operator Info'!N31=DropDowns!$B$9,DropDowns!$C$9,IF('Operator Info'!N31=DropDowns!$B$10,DropDowns!$C$10,IF('Operator Info'!N31=DropDowns!$B$11,DropDowns!$C$11,IF('Operator Info'!N31=DropDowns!$B$12,DropDowns!$C$12,IF('Operator Info'!N31=DropDowns!$B$13,DropDowns!$C$13,IF('Operator Info'!N31=DropDowns!$B$14,DropDowns!$C$14,IF('Operator Info'!N31=DropDowns!$B$15,DropDowns!$C$15,IF('Operator Info'!N31=DropDowns!$B$16,DropDowns!$C$16,IF('Operator Info'!N31=DropDowns!$B$17,DropDowns!$C$17,IF('Operator Info'!N31=DropDowns!$B$18,DropDowns!$C$18,IF('Operator Info'!N31=DropDowns!$B$19,DropDowns!$C$19,IF('Operator Info'!N31=DropDowns!$B$21,DropDowns!$C$21,IF('Operator Info'!N31=DropDowns!$B$22,DropDowns!$C$22)))))))))))))))</f>
        <v/>
      </c>
    </row>
    <row r="13" spans="1:17" x14ac:dyDescent="0.25">
      <c r="C13">
        <f>'Operator Info'!D32</f>
        <v>0</v>
      </c>
      <c r="D13">
        <f>'Operator Info'!E32</f>
        <v>0</v>
      </c>
      <c r="E13">
        <f>'Operator Info'!F32</f>
        <v>0</v>
      </c>
      <c r="F13" t="str">
        <f>IF(D13=0,"",'Operator Info'!$E$14)</f>
        <v/>
      </c>
      <c r="G13" t="str">
        <f>IF(D13=0,"",'Operator Info'!$F$14)</f>
        <v/>
      </c>
      <c r="H13" t="str">
        <f>IF(D13=0,"",'Operator Info'!$D$16)</f>
        <v/>
      </c>
      <c r="I13" s="76">
        <f>'Operator Info'!G32</f>
        <v>0</v>
      </c>
      <c r="J13" t="str">
        <f>IF('Operator Info'!H32="","",IF('Operator Info'!H32=DropDowns!$B$5,DropDowns!$C$5,IF('Operator Info'!H32=DropDowns!$B$9,DropDowns!$C$9,IF('Operator Info'!H32=DropDowns!$B$10,DropDowns!$C$10,IF('Operator Info'!H32=DropDowns!$B$11,DropDowns!$C$11,IF('Operator Info'!H32=DropDowns!$B$12,DropDowns!$C$12,IF('Operator Info'!H32=DropDowns!$B$13,DropDowns!$C$13,IF('Operator Info'!H32=DropDowns!$B$14,DropDowns!$C$14,IF('Operator Info'!H32=DropDowns!$B$15,DropDowns!$C$15,IF('Operator Info'!H32=DropDowns!$B$16,DropDowns!$C$16,IF('Operator Info'!H32=DropDowns!$B$17,DropDowns!$C$17,IF('Operator Info'!H32=DropDowns!$B$18,DropDowns!$C$18,IF('Operator Info'!H32=DropDowns!$B$19,DropDowns!$C$19,IF('Operator Info'!H32=DropDowns!$B$21,DropDowns!$C$21,IF('Operator Info'!H32=DropDowns!$B$22,DropDowns!$C$22)))))))))))))))</f>
        <v/>
      </c>
      <c r="L13" t="str">
        <f>IF('Operator Info'!K32="","",IF('Operator Info'!K32=DropDowns!$B$5,DropDowns!$C$5,IF('Operator Info'!K32=DropDowns!$B$9,DropDowns!$C$9,IF('Operator Info'!K32=DropDowns!$B$10,DropDowns!$C$10,IF('Operator Info'!K32=DropDowns!$B$11,DropDowns!$C$11,IF('Operator Info'!K32=DropDowns!$B$12,DropDowns!$C$12,IF('Operator Info'!K32=DropDowns!$B$13,DropDowns!$C$13,IF('Operator Info'!K32=DropDowns!$B$14,DropDowns!$C$14,IF('Operator Info'!K32=DropDowns!$B$15,DropDowns!$C$15,IF('Operator Info'!K32=DropDowns!$B$16,DropDowns!$C$16,IF('Operator Info'!K32=DropDowns!$B$17,DropDowns!$C$17,IF('Operator Info'!K32=DropDowns!$B$18,DropDowns!$C$18,IF('Operator Info'!K32=DropDowns!$B$19,DropDowns!$C$19,IF('Operator Info'!K32=DropDowns!$B$21,DropDowns!$C$21,IF('Operator Info'!K32=DropDowns!$B$22,DropDowns!$C$22)))))))))))))))</f>
        <v/>
      </c>
      <c r="N13" t="str">
        <f>IF('Operator Info'!N32="","",IF('Operator Info'!N32=DropDowns!$B$5,DropDowns!$C$5,IF('Operator Info'!N32=DropDowns!$B$9,DropDowns!$C$9,IF('Operator Info'!N32=DropDowns!$B$10,DropDowns!$C$10,IF('Operator Info'!N32=DropDowns!$B$11,DropDowns!$C$11,IF('Operator Info'!N32=DropDowns!$B$12,DropDowns!$C$12,IF('Operator Info'!N32=DropDowns!$B$13,DropDowns!$C$13,IF('Operator Info'!N32=DropDowns!$B$14,DropDowns!$C$14,IF('Operator Info'!N32=DropDowns!$B$15,DropDowns!$C$15,IF('Operator Info'!N32=DropDowns!$B$16,DropDowns!$C$16,IF('Operator Info'!N32=DropDowns!$B$17,DropDowns!$C$17,IF('Operator Info'!N32=DropDowns!$B$18,DropDowns!$C$18,IF('Operator Info'!N32=DropDowns!$B$19,DropDowns!$C$19,IF('Operator Info'!N32=DropDowns!$B$21,DropDowns!$C$21,IF('Operator Info'!N32=DropDowns!$B$22,DropDowns!$C$22)))))))))))))))</f>
        <v/>
      </c>
    </row>
    <row r="14" spans="1:17" x14ac:dyDescent="0.25">
      <c r="C14">
        <f>'Operator Info'!D33</f>
        <v>0</v>
      </c>
      <c r="D14">
        <f>'Operator Info'!E33</f>
        <v>0</v>
      </c>
      <c r="E14">
        <f>'Operator Info'!F33</f>
        <v>0</v>
      </c>
      <c r="F14" t="str">
        <f>IF(D14=0,"",'Operator Info'!$E$14)</f>
        <v/>
      </c>
      <c r="G14" t="str">
        <f>IF(D14=0,"",'Operator Info'!$F$14)</f>
        <v/>
      </c>
      <c r="H14" t="str">
        <f>IF(D14=0,"",'Operator Info'!$D$16)</f>
        <v/>
      </c>
      <c r="I14" s="76">
        <f>'Operator Info'!G33</f>
        <v>0</v>
      </c>
      <c r="J14" t="str">
        <f>IF('Operator Info'!H33="","",IF('Operator Info'!H33=DropDowns!$B$5,DropDowns!$C$5,IF('Operator Info'!H33=DropDowns!$B$9,DropDowns!$C$9,IF('Operator Info'!H33=DropDowns!$B$10,DropDowns!$C$10,IF('Operator Info'!H33=DropDowns!$B$11,DropDowns!$C$11,IF('Operator Info'!H33=DropDowns!$B$12,DropDowns!$C$12,IF('Operator Info'!H33=DropDowns!$B$13,DropDowns!$C$13,IF('Operator Info'!H33=DropDowns!$B$14,DropDowns!$C$14,IF('Operator Info'!H33=DropDowns!$B$15,DropDowns!$C$15,IF('Operator Info'!H33=DropDowns!$B$16,DropDowns!$C$16,IF('Operator Info'!H33=DropDowns!$B$17,DropDowns!$C$17,IF('Operator Info'!H33=DropDowns!$B$18,DropDowns!$C$18,IF('Operator Info'!H33=DropDowns!$B$19,DropDowns!$C$19,IF('Operator Info'!H33=DropDowns!$B$21,DropDowns!$C$21,IF('Operator Info'!H33=DropDowns!$B$22,DropDowns!$C$22)))))))))))))))</f>
        <v/>
      </c>
      <c r="L14" t="str">
        <f>IF('Operator Info'!K33="","",IF('Operator Info'!K33=DropDowns!$B$5,DropDowns!$C$5,IF('Operator Info'!K33=DropDowns!$B$9,DropDowns!$C$9,IF('Operator Info'!K33=DropDowns!$B$10,DropDowns!$C$10,IF('Operator Info'!K33=DropDowns!$B$11,DropDowns!$C$11,IF('Operator Info'!K33=DropDowns!$B$12,DropDowns!$C$12,IF('Operator Info'!K33=DropDowns!$B$13,DropDowns!$C$13,IF('Operator Info'!K33=DropDowns!$B$14,DropDowns!$C$14,IF('Operator Info'!K33=DropDowns!$B$15,DropDowns!$C$15,IF('Operator Info'!K33=DropDowns!$B$16,DropDowns!$C$16,IF('Operator Info'!K33=DropDowns!$B$17,DropDowns!$C$17,IF('Operator Info'!K33=DropDowns!$B$18,DropDowns!$C$18,IF('Operator Info'!K33=DropDowns!$B$19,DropDowns!$C$19,IF('Operator Info'!K33=DropDowns!$B$21,DropDowns!$C$21,IF('Operator Info'!K33=DropDowns!$B$22,DropDowns!$C$22)))))))))))))))</f>
        <v/>
      </c>
      <c r="N14" t="str">
        <f>IF('Operator Info'!N33="","",IF('Operator Info'!N33=DropDowns!$B$5,DropDowns!$C$5,IF('Operator Info'!N33=DropDowns!$B$9,DropDowns!$C$9,IF('Operator Info'!N33=DropDowns!$B$10,DropDowns!$C$10,IF('Operator Info'!N33=DropDowns!$B$11,DropDowns!$C$11,IF('Operator Info'!N33=DropDowns!$B$12,DropDowns!$C$12,IF('Operator Info'!N33=DropDowns!$B$13,DropDowns!$C$13,IF('Operator Info'!N33=DropDowns!$B$14,DropDowns!$C$14,IF('Operator Info'!N33=DropDowns!$B$15,DropDowns!$C$15,IF('Operator Info'!N33=DropDowns!$B$16,DropDowns!$C$16,IF('Operator Info'!N33=DropDowns!$B$17,DropDowns!$C$17,IF('Operator Info'!N33=DropDowns!$B$18,DropDowns!$C$18,IF('Operator Info'!N33=DropDowns!$B$19,DropDowns!$C$19,IF('Operator Info'!N33=DropDowns!$B$21,DropDowns!$C$21,IF('Operator Info'!N33=DropDowns!$B$22,DropDowns!$C$22)))))))))))))))</f>
        <v/>
      </c>
    </row>
    <row r="15" spans="1:17" x14ac:dyDescent="0.25">
      <c r="C15">
        <f>'Operator Info'!D34</f>
        <v>0</v>
      </c>
      <c r="D15">
        <f>'Operator Info'!E34</f>
        <v>0</v>
      </c>
      <c r="E15">
        <f>'Operator Info'!F34</f>
        <v>0</v>
      </c>
      <c r="F15" t="str">
        <f>IF(D15=0,"",'Operator Info'!$E$14)</f>
        <v/>
      </c>
      <c r="G15" t="str">
        <f>IF(D15=0,"",'Operator Info'!$F$14)</f>
        <v/>
      </c>
      <c r="H15" t="str">
        <f>IF(D15=0,"",'Operator Info'!$D$16)</f>
        <v/>
      </c>
      <c r="I15" s="76">
        <f>'Operator Info'!G34</f>
        <v>0</v>
      </c>
      <c r="J15" t="str">
        <f>IF('Operator Info'!H34="","",IF('Operator Info'!H34=DropDowns!$B$5,DropDowns!$C$5,IF('Operator Info'!H34=DropDowns!$B$9,DropDowns!$C$9,IF('Operator Info'!H34=DropDowns!$B$10,DropDowns!$C$10,IF('Operator Info'!H34=DropDowns!$B$11,DropDowns!$C$11,IF('Operator Info'!H34=DropDowns!$B$12,DropDowns!$C$12,IF('Operator Info'!H34=DropDowns!$B$13,DropDowns!$C$13,IF('Operator Info'!H34=DropDowns!$B$14,DropDowns!$C$14,IF('Operator Info'!H34=DropDowns!$B$15,DropDowns!$C$15,IF('Operator Info'!H34=DropDowns!$B$16,DropDowns!$C$16,IF('Operator Info'!H34=DropDowns!$B$17,DropDowns!$C$17,IF('Operator Info'!H34=DropDowns!$B$18,DropDowns!$C$18,IF('Operator Info'!H34=DropDowns!$B$19,DropDowns!$C$19,IF('Operator Info'!H34=DropDowns!$B$21,DropDowns!$C$21,IF('Operator Info'!H34=DropDowns!$B$22,DropDowns!$C$22)))))))))))))))</f>
        <v/>
      </c>
      <c r="L15" t="str">
        <f>IF('Operator Info'!K34="","",IF('Operator Info'!K34=DropDowns!$B$5,DropDowns!$C$5,IF('Operator Info'!K34=DropDowns!$B$9,DropDowns!$C$9,IF('Operator Info'!K34=DropDowns!$B$10,DropDowns!$C$10,IF('Operator Info'!K34=DropDowns!$B$11,DropDowns!$C$11,IF('Operator Info'!K34=DropDowns!$B$12,DropDowns!$C$12,IF('Operator Info'!K34=DropDowns!$B$13,DropDowns!$C$13,IF('Operator Info'!K34=DropDowns!$B$14,DropDowns!$C$14,IF('Operator Info'!K34=DropDowns!$B$15,DropDowns!$C$15,IF('Operator Info'!K34=DropDowns!$B$16,DropDowns!$C$16,IF('Operator Info'!K34=DropDowns!$B$17,DropDowns!$C$17,IF('Operator Info'!K34=DropDowns!$B$18,DropDowns!$C$18,IF('Operator Info'!K34=DropDowns!$B$19,DropDowns!$C$19,IF('Operator Info'!K34=DropDowns!$B$21,DropDowns!$C$21,IF('Operator Info'!K34=DropDowns!$B$22,DropDowns!$C$22)))))))))))))))</f>
        <v/>
      </c>
      <c r="N15" t="str">
        <f>IF('Operator Info'!N34="","",IF('Operator Info'!N34=DropDowns!$B$5,DropDowns!$C$5,IF('Operator Info'!N34=DropDowns!$B$9,DropDowns!$C$9,IF('Operator Info'!N34=DropDowns!$B$10,DropDowns!$C$10,IF('Operator Info'!N34=DropDowns!$B$11,DropDowns!$C$11,IF('Operator Info'!N34=DropDowns!$B$12,DropDowns!$C$12,IF('Operator Info'!N34=DropDowns!$B$13,DropDowns!$C$13,IF('Operator Info'!N34=DropDowns!$B$14,DropDowns!$C$14,IF('Operator Info'!N34=DropDowns!$B$15,DropDowns!$C$15,IF('Operator Info'!N34=DropDowns!$B$16,DropDowns!$C$16,IF('Operator Info'!N34=DropDowns!$B$17,DropDowns!$C$17,IF('Operator Info'!N34=DropDowns!$B$18,DropDowns!$C$18,IF('Operator Info'!N34=DropDowns!$B$19,DropDowns!$C$19,IF('Operator Info'!N34=DropDowns!$B$21,DropDowns!$C$21,IF('Operator Info'!N34=DropDowns!$B$22,DropDowns!$C$22)))))))))))))))</f>
        <v/>
      </c>
    </row>
    <row r="16" spans="1:17" x14ac:dyDescent="0.25">
      <c r="C16">
        <f>'Operator Info'!D35</f>
        <v>0</v>
      </c>
      <c r="D16">
        <f>'Operator Info'!E35</f>
        <v>0</v>
      </c>
      <c r="E16">
        <f>'Operator Info'!F35</f>
        <v>0</v>
      </c>
      <c r="F16" t="str">
        <f>IF(D16=0,"",'Operator Info'!$E$14)</f>
        <v/>
      </c>
      <c r="G16" t="str">
        <f>IF(D16=0,"",'Operator Info'!$F$14)</f>
        <v/>
      </c>
      <c r="H16" t="str">
        <f>IF(D16=0,"",'Operator Info'!$D$16)</f>
        <v/>
      </c>
      <c r="I16" s="76">
        <f>'Operator Info'!G35</f>
        <v>0</v>
      </c>
      <c r="J16" t="str">
        <f>IF('Operator Info'!H35="","",IF('Operator Info'!H35=DropDowns!$B$5,DropDowns!$C$5,IF('Operator Info'!H35=DropDowns!$B$9,DropDowns!$C$9,IF('Operator Info'!H35=DropDowns!$B$10,DropDowns!$C$10,IF('Operator Info'!H35=DropDowns!$B$11,DropDowns!$C$11,IF('Operator Info'!H35=DropDowns!$B$12,DropDowns!$C$12,IF('Operator Info'!H35=DropDowns!$B$13,DropDowns!$C$13,IF('Operator Info'!H35=DropDowns!$B$14,DropDowns!$C$14,IF('Operator Info'!H35=DropDowns!$B$15,DropDowns!$C$15,IF('Operator Info'!H35=DropDowns!$B$16,DropDowns!$C$16,IF('Operator Info'!H35=DropDowns!$B$17,DropDowns!$C$17,IF('Operator Info'!H35=DropDowns!$B$18,DropDowns!$C$18,IF('Operator Info'!H35=DropDowns!$B$19,DropDowns!$C$19,IF('Operator Info'!H35=DropDowns!$B$21,DropDowns!$C$21,IF('Operator Info'!H35=DropDowns!$B$22,DropDowns!$C$22)))))))))))))))</f>
        <v/>
      </c>
      <c r="L16" t="str">
        <f>IF('Operator Info'!K35="","",IF('Operator Info'!K35=DropDowns!$B$5,DropDowns!$C$5,IF('Operator Info'!K35=DropDowns!$B$9,DropDowns!$C$9,IF('Operator Info'!K35=DropDowns!$B$10,DropDowns!$C$10,IF('Operator Info'!K35=DropDowns!$B$11,DropDowns!$C$11,IF('Operator Info'!K35=DropDowns!$B$12,DropDowns!$C$12,IF('Operator Info'!K35=DropDowns!$B$13,DropDowns!$C$13,IF('Operator Info'!K35=DropDowns!$B$14,DropDowns!$C$14,IF('Operator Info'!K35=DropDowns!$B$15,DropDowns!$C$15,IF('Operator Info'!K35=DropDowns!$B$16,DropDowns!$C$16,IF('Operator Info'!K35=DropDowns!$B$17,DropDowns!$C$17,IF('Operator Info'!K35=DropDowns!$B$18,DropDowns!$C$18,IF('Operator Info'!K35=DropDowns!$B$19,DropDowns!$C$19,IF('Operator Info'!K35=DropDowns!$B$21,DropDowns!$C$21,IF('Operator Info'!K35=DropDowns!$B$22,DropDowns!$C$22)))))))))))))))</f>
        <v/>
      </c>
      <c r="N16" t="str">
        <f>IF('Operator Info'!N35="","",IF('Operator Info'!N35=DropDowns!$B$5,DropDowns!$C$5,IF('Operator Info'!N35=DropDowns!$B$9,DropDowns!$C$9,IF('Operator Info'!N35=DropDowns!$B$10,DropDowns!$C$10,IF('Operator Info'!N35=DropDowns!$B$11,DropDowns!$C$11,IF('Operator Info'!N35=DropDowns!$B$12,DropDowns!$C$12,IF('Operator Info'!N35=DropDowns!$B$13,DropDowns!$C$13,IF('Operator Info'!N35=DropDowns!$B$14,DropDowns!$C$14,IF('Operator Info'!N35=DropDowns!$B$15,DropDowns!$C$15,IF('Operator Info'!N35=DropDowns!$B$16,DropDowns!$C$16,IF('Operator Info'!N35=DropDowns!$B$17,DropDowns!$C$17,IF('Operator Info'!N35=DropDowns!$B$18,DropDowns!$C$18,IF('Operator Info'!N35=DropDowns!$B$19,DropDowns!$C$19,IF('Operator Info'!N35=DropDowns!$B$21,DropDowns!$C$21,IF('Operator Info'!N35=DropDowns!$B$22,DropDowns!$C$22)))))))))))))))</f>
        <v/>
      </c>
    </row>
    <row r="17" spans="3:14" x14ac:dyDescent="0.25">
      <c r="C17">
        <f>'Operator Info'!D36</f>
        <v>0</v>
      </c>
      <c r="D17">
        <f>'Operator Info'!E36</f>
        <v>0</v>
      </c>
      <c r="E17">
        <f>'Operator Info'!F36</f>
        <v>0</v>
      </c>
      <c r="F17" t="str">
        <f>IF(D17=0,"",'Operator Info'!$E$14)</f>
        <v/>
      </c>
      <c r="G17" t="str">
        <f>IF(D17=0,"",'Operator Info'!$F$14)</f>
        <v/>
      </c>
      <c r="H17" t="str">
        <f>IF(D17=0,"",'Operator Info'!$D$16)</f>
        <v/>
      </c>
      <c r="I17" s="76">
        <f>'Operator Info'!G36</f>
        <v>0</v>
      </c>
      <c r="J17" t="str">
        <f>IF('Operator Info'!H36="","",IF('Operator Info'!H36=DropDowns!$B$5,DropDowns!$C$5,IF('Operator Info'!H36=DropDowns!$B$9,DropDowns!$C$9,IF('Operator Info'!H36=DropDowns!$B$10,DropDowns!$C$10,IF('Operator Info'!H36=DropDowns!$B$11,DropDowns!$C$11,IF('Operator Info'!H36=DropDowns!$B$12,DropDowns!$C$12,IF('Operator Info'!H36=DropDowns!$B$13,DropDowns!$C$13,IF('Operator Info'!H36=DropDowns!$B$14,DropDowns!$C$14,IF('Operator Info'!H36=DropDowns!$B$15,DropDowns!$C$15,IF('Operator Info'!H36=DropDowns!$B$16,DropDowns!$C$16,IF('Operator Info'!H36=DropDowns!$B$17,DropDowns!$C$17,IF('Operator Info'!H36=DropDowns!$B$18,DropDowns!$C$18,IF('Operator Info'!H36=DropDowns!$B$19,DropDowns!$C$19,IF('Operator Info'!H36=DropDowns!$B$21,DropDowns!$C$21,IF('Operator Info'!H36=DropDowns!$B$22,DropDowns!$C$22)))))))))))))))</f>
        <v/>
      </c>
      <c r="L17" t="str">
        <f>IF('Operator Info'!K36="","",IF('Operator Info'!K36=DropDowns!$B$5,DropDowns!$C$5,IF('Operator Info'!K36=DropDowns!$B$9,DropDowns!$C$9,IF('Operator Info'!K36=DropDowns!$B$10,DropDowns!$C$10,IF('Operator Info'!K36=DropDowns!$B$11,DropDowns!$C$11,IF('Operator Info'!K36=DropDowns!$B$12,DropDowns!$C$12,IF('Operator Info'!K36=DropDowns!$B$13,DropDowns!$C$13,IF('Operator Info'!K36=DropDowns!$B$14,DropDowns!$C$14,IF('Operator Info'!K36=DropDowns!$B$15,DropDowns!$C$15,IF('Operator Info'!K36=DropDowns!$B$16,DropDowns!$C$16,IF('Operator Info'!K36=DropDowns!$B$17,DropDowns!$C$17,IF('Operator Info'!K36=DropDowns!$B$18,DropDowns!$C$18,IF('Operator Info'!K36=DropDowns!$B$19,DropDowns!$C$19,IF('Operator Info'!K36=DropDowns!$B$21,DropDowns!$C$21,IF('Operator Info'!K36=DropDowns!$B$22,DropDowns!$C$22)))))))))))))))</f>
        <v/>
      </c>
      <c r="N17" t="str">
        <f>IF('Operator Info'!N36="","",IF('Operator Info'!N36=DropDowns!$B$5,DropDowns!$C$5,IF('Operator Info'!N36=DropDowns!$B$9,DropDowns!$C$9,IF('Operator Info'!N36=DropDowns!$B$10,DropDowns!$C$10,IF('Operator Info'!N36=DropDowns!$B$11,DropDowns!$C$11,IF('Operator Info'!N36=DropDowns!$B$12,DropDowns!$C$12,IF('Operator Info'!N36=DropDowns!$B$13,DropDowns!$C$13,IF('Operator Info'!N36=DropDowns!$B$14,DropDowns!$C$14,IF('Operator Info'!N36=DropDowns!$B$15,DropDowns!$C$15,IF('Operator Info'!N36=DropDowns!$B$16,DropDowns!$C$16,IF('Operator Info'!N36=DropDowns!$B$17,DropDowns!$C$17,IF('Operator Info'!N36=DropDowns!$B$18,DropDowns!$C$18,IF('Operator Info'!N36=DropDowns!$B$19,DropDowns!$C$19,IF('Operator Info'!N36=DropDowns!$B$21,DropDowns!$C$21,IF('Operator Info'!N36=DropDowns!$B$22,DropDowns!$C$22)))))))))))))))</f>
        <v/>
      </c>
    </row>
    <row r="18" spans="3:14" x14ac:dyDescent="0.25">
      <c r="C18">
        <f>'Operator Info'!D37</f>
        <v>0</v>
      </c>
      <c r="D18">
        <f>'Operator Info'!E37</f>
        <v>0</v>
      </c>
      <c r="E18">
        <f>'Operator Info'!F37</f>
        <v>0</v>
      </c>
      <c r="F18" t="str">
        <f>IF(D18=0,"",'Operator Info'!$E$14)</f>
        <v/>
      </c>
      <c r="G18" t="str">
        <f>IF(D18=0,"",'Operator Info'!$F$14)</f>
        <v/>
      </c>
      <c r="H18" t="str">
        <f>IF(D18=0,"",'Operator Info'!$D$16)</f>
        <v/>
      </c>
      <c r="I18" s="76">
        <f>'Operator Info'!G37</f>
        <v>0</v>
      </c>
      <c r="J18" t="str">
        <f>IF('Operator Info'!H37="","",IF('Operator Info'!H37=DropDowns!$B$5,DropDowns!$C$5,IF('Operator Info'!H37=DropDowns!$B$9,DropDowns!$C$9,IF('Operator Info'!H37=DropDowns!$B$10,DropDowns!$C$10,IF('Operator Info'!H37=DropDowns!$B$11,DropDowns!$C$11,IF('Operator Info'!H37=DropDowns!$B$12,DropDowns!$C$12,IF('Operator Info'!H37=DropDowns!$B$13,DropDowns!$C$13,IF('Operator Info'!H37=DropDowns!$B$14,DropDowns!$C$14,IF('Operator Info'!H37=DropDowns!$B$15,DropDowns!$C$15,IF('Operator Info'!H37=DropDowns!$B$16,DropDowns!$C$16,IF('Operator Info'!H37=DropDowns!$B$17,DropDowns!$C$17,IF('Operator Info'!H37=DropDowns!$B$18,DropDowns!$C$18,IF('Operator Info'!H37=DropDowns!$B$19,DropDowns!$C$19,IF('Operator Info'!H37=DropDowns!$B$21,DropDowns!$C$21,IF('Operator Info'!H37=DropDowns!$B$22,DropDowns!$C$22)))))))))))))))</f>
        <v/>
      </c>
      <c r="L18" t="str">
        <f>IF('Operator Info'!K37="","",IF('Operator Info'!K37=DropDowns!$B$5,DropDowns!$C$5,IF('Operator Info'!K37=DropDowns!$B$9,DropDowns!$C$9,IF('Operator Info'!K37=DropDowns!$B$10,DropDowns!$C$10,IF('Operator Info'!K37=DropDowns!$B$11,DropDowns!$C$11,IF('Operator Info'!K37=DropDowns!$B$12,DropDowns!$C$12,IF('Operator Info'!K37=DropDowns!$B$13,DropDowns!$C$13,IF('Operator Info'!K37=DropDowns!$B$14,DropDowns!$C$14,IF('Operator Info'!K37=DropDowns!$B$15,DropDowns!$C$15,IF('Operator Info'!K37=DropDowns!$B$16,DropDowns!$C$16,IF('Operator Info'!K37=DropDowns!$B$17,DropDowns!$C$17,IF('Operator Info'!K37=DropDowns!$B$18,DropDowns!$C$18,IF('Operator Info'!K37=DropDowns!$B$19,DropDowns!$C$19,IF('Operator Info'!K37=DropDowns!$B$21,DropDowns!$C$21,IF('Operator Info'!K37=DropDowns!$B$22,DropDowns!$C$22)))))))))))))))</f>
        <v/>
      </c>
      <c r="N18" t="str">
        <f>IF('Operator Info'!N37="","",IF('Operator Info'!N37=DropDowns!$B$5,DropDowns!$C$5,IF('Operator Info'!N37=DropDowns!$B$9,DropDowns!$C$9,IF('Operator Info'!N37=DropDowns!$B$10,DropDowns!$C$10,IF('Operator Info'!N37=DropDowns!$B$11,DropDowns!$C$11,IF('Operator Info'!N37=DropDowns!$B$12,DropDowns!$C$12,IF('Operator Info'!N37=DropDowns!$B$13,DropDowns!$C$13,IF('Operator Info'!N37=DropDowns!$B$14,DropDowns!$C$14,IF('Operator Info'!N37=DropDowns!$B$15,DropDowns!$C$15,IF('Operator Info'!N37=DropDowns!$B$16,DropDowns!$C$16,IF('Operator Info'!N37=DropDowns!$B$17,DropDowns!$C$17,IF('Operator Info'!N37=DropDowns!$B$18,DropDowns!$C$18,IF('Operator Info'!N37=DropDowns!$B$19,DropDowns!$C$19,IF('Operator Info'!N37=DropDowns!$B$21,DropDowns!$C$21,IF('Operator Info'!N37=DropDowns!$B$22,DropDowns!$C$22)))))))))))))))</f>
        <v/>
      </c>
    </row>
    <row r="19" spans="3:14" x14ac:dyDescent="0.25">
      <c r="C19">
        <f>'Operator Info'!D38</f>
        <v>0</v>
      </c>
      <c r="D19">
        <f>'Operator Info'!E38</f>
        <v>0</v>
      </c>
      <c r="E19">
        <f>'Operator Info'!F38</f>
        <v>0</v>
      </c>
      <c r="F19" t="str">
        <f>IF(D19=0,"",'Operator Info'!$E$14)</f>
        <v/>
      </c>
      <c r="G19" t="str">
        <f>IF(D19=0,"",'Operator Info'!$F$14)</f>
        <v/>
      </c>
      <c r="H19" t="str">
        <f>IF(D19=0,"",'Operator Info'!$D$16)</f>
        <v/>
      </c>
      <c r="I19" s="76">
        <f>'Operator Info'!G38</f>
        <v>0</v>
      </c>
      <c r="J19" t="str">
        <f>IF('Operator Info'!H38="","",IF('Operator Info'!H38=DropDowns!$B$5,DropDowns!$C$5,IF('Operator Info'!H38=DropDowns!$B$9,DropDowns!$C$9,IF('Operator Info'!H38=DropDowns!$B$10,DropDowns!$C$10,IF('Operator Info'!H38=DropDowns!$B$11,DropDowns!$C$11,IF('Operator Info'!H38=DropDowns!$B$12,DropDowns!$C$12,IF('Operator Info'!H38=DropDowns!$B$13,DropDowns!$C$13,IF('Operator Info'!H38=DropDowns!$B$14,DropDowns!$C$14,IF('Operator Info'!H38=DropDowns!$B$15,DropDowns!$C$15,IF('Operator Info'!H38=DropDowns!$B$16,DropDowns!$C$16,IF('Operator Info'!H38=DropDowns!$B$17,DropDowns!$C$17,IF('Operator Info'!H38=DropDowns!$B$18,DropDowns!$C$18,IF('Operator Info'!H38=DropDowns!$B$19,DropDowns!$C$19,IF('Operator Info'!H38=DropDowns!$B$21,DropDowns!$C$21,IF('Operator Info'!H38=DropDowns!$B$22,DropDowns!$C$22)))))))))))))))</f>
        <v/>
      </c>
      <c r="L19" t="str">
        <f>IF('Operator Info'!K38="","",IF('Operator Info'!K38=DropDowns!$B$5,DropDowns!$C$5,IF('Operator Info'!K38=DropDowns!$B$9,DropDowns!$C$9,IF('Operator Info'!K38=DropDowns!$B$10,DropDowns!$C$10,IF('Operator Info'!K38=DropDowns!$B$11,DropDowns!$C$11,IF('Operator Info'!K38=DropDowns!$B$12,DropDowns!$C$12,IF('Operator Info'!K38=DropDowns!$B$13,DropDowns!$C$13,IF('Operator Info'!K38=DropDowns!$B$14,DropDowns!$C$14,IF('Operator Info'!K38=DropDowns!$B$15,DropDowns!$C$15,IF('Operator Info'!K38=DropDowns!$B$16,DropDowns!$C$16,IF('Operator Info'!K38=DropDowns!$B$17,DropDowns!$C$17,IF('Operator Info'!K38=DropDowns!$B$18,DropDowns!$C$18,IF('Operator Info'!K38=DropDowns!$B$19,DropDowns!$C$19,IF('Operator Info'!K38=DropDowns!$B$21,DropDowns!$C$21,IF('Operator Info'!K38=DropDowns!$B$22,DropDowns!$C$22)))))))))))))))</f>
        <v/>
      </c>
      <c r="N19" t="str">
        <f>IF('Operator Info'!N38="","",IF('Operator Info'!N38=DropDowns!$B$5,DropDowns!$C$5,IF('Operator Info'!N38=DropDowns!$B$9,DropDowns!$C$9,IF('Operator Info'!N38=DropDowns!$B$10,DropDowns!$C$10,IF('Operator Info'!N38=DropDowns!$B$11,DropDowns!$C$11,IF('Operator Info'!N38=DropDowns!$B$12,DropDowns!$C$12,IF('Operator Info'!N38=DropDowns!$B$13,DropDowns!$C$13,IF('Operator Info'!N38=DropDowns!$B$14,DropDowns!$C$14,IF('Operator Info'!N38=DropDowns!$B$15,DropDowns!$C$15,IF('Operator Info'!N38=DropDowns!$B$16,DropDowns!$C$16,IF('Operator Info'!N38=DropDowns!$B$17,DropDowns!$C$17,IF('Operator Info'!N38=DropDowns!$B$18,DropDowns!$C$18,IF('Operator Info'!N38=DropDowns!$B$19,DropDowns!$C$19,IF('Operator Info'!N38=DropDowns!$B$21,DropDowns!$C$21,IF('Operator Info'!N38=DropDowns!$B$22,DropDowns!$C$22)))))))))))))))</f>
        <v/>
      </c>
    </row>
    <row r="20" spans="3:14" x14ac:dyDescent="0.25">
      <c r="C20">
        <f>'Operator Info'!D39</f>
        <v>0</v>
      </c>
      <c r="D20">
        <f>'Operator Info'!E39</f>
        <v>0</v>
      </c>
      <c r="E20">
        <f>'Operator Info'!F39</f>
        <v>0</v>
      </c>
      <c r="F20" t="str">
        <f>IF(D20=0,"",'Operator Info'!$E$14)</f>
        <v/>
      </c>
      <c r="G20" t="str">
        <f>IF(D20=0,"",'Operator Info'!$F$14)</f>
        <v/>
      </c>
      <c r="H20" t="str">
        <f>IF(D20=0,"",'Operator Info'!$D$16)</f>
        <v/>
      </c>
      <c r="I20" s="76">
        <f>'Operator Info'!G39</f>
        <v>0</v>
      </c>
      <c r="J20" t="str">
        <f>IF('Operator Info'!H39="","",IF('Operator Info'!H39=DropDowns!$B$5,DropDowns!$C$5,IF('Operator Info'!H39=DropDowns!$B$9,DropDowns!$C$9,IF('Operator Info'!H39=DropDowns!$B$10,DropDowns!$C$10,IF('Operator Info'!H39=DropDowns!$B$11,DropDowns!$C$11,IF('Operator Info'!H39=DropDowns!$B$12,DropDowns!$C$12,IF('Operator Info'!H39=DropDowns!$B$13,DropDowns!$C$13,IF('Operator Info'!H39=DropDowns!$B$14,DropDowns!$C$14,IF('Operator Info'!H39=DropDowns!$B$15,DropDowns!$C$15,IF('Operator Info'!H39=DropDowns!$B$16,DropDowns!$C$16,IF('Operator Info'!H39=DropDowns!$B$17,DropDowns!$C$17,IF('Operator Info'!H39=DropDowns!$B$18,DropDowns!$C$18,IF('Operator Info'!H39=DropDowns!$B$19,DropDowns!$C$19,IF('Operator Info'!H39=DropDowns!$B$21,DropDowns!$C$21,IF('Operator Info'!H39=DropDowns!$B$22,DropDowns!$C$22)))))))))))))))</f>
        <v/>
      </c>
      <c r="L20" t="str">
        <f>IF('Operator Info'!K39="","",IF('Operator Info'!K39=DropDowns!$B$5,DropDowns!$C$5,IF('Operator Info'!K39=DropDowns!$B$9,DropDowns!$C$9,IF('Operator Info'!K39=DropDowns!$B$10,DropDowns!$C$10,IF('Operator Info'!K39=DropDowns!$B$11,DropDowns!$C$11,IF('Operator Info'!K39=DropDowns!$B$12,DropDowns!$C$12,IF('Operator Info'!K39=DropDowns!$B$13,DropDowns!$C$13,IF('Operator Info'!K39=DropDowns!$B$14,DropDowns!$C$14,IF('Operator Info'!K39=DropDowns!$B$15,DropDowns!$C$15,IF('Operator Info'!K39=DropDowns!$B$16,DropDowns!$C$16,IF('Operator Info'!K39=DropDowns!$B$17,DropDowns!$C$17,IF('Operator Info'!K39=DropDowns!$B$18,DropDowns!$C$18,IF('Operator Info'!K39=DropDowns!$B$19,DropDowns!$C$19,IF('Operator Info'!K39=DropDowns!$B$21,DropDowns!$C$21,IF('Operator Info'!K39=DropDowns!$B$22,DropDowns!$C$22)))))))))))))))</f>
        <v/>
      </c>
      <c r="N20" t="str">
        <f>IF('Operator Info'!N39="","",IF('Operator Info'!N39=DropDowns!$B$5,DropDowns!$C$5,IF('Operator Info'!N39=DropDowns!$B$9,DropDowns!$C$9,IF('Operator Info'!N39=DropDowns!$B$10,DropDowns!$C$10,IF('Operator Info'!N39=DropDowns!$B$11,DropDowns!$C$11,IF('Operator Info'!N39=DropDowns!$B$12,DropDowns!$C$12,IF('Operator Info'!N39=DropDowns!$B$13,DropDowns!$C$13,IF('Operator Info'!N39=DropDowns!$B$14,DropDowns!$C$14,IF('Operator Info'!N39=DropDowns!$B$15,DropDowns!$C$15,IF('Operator Info'!N39=DropDowns!$B$16,DropDowns!$C$16,IF('Operator Info'!N39=DropDowns!$B$17,DropDowns!$C$17,IF('Operator Info'!N39=DropDowns!$B$18,DropDowns!$C$18,IF('Operator Info'!N39=DropDowns!$B$19,DropDowns!$C$19,IF('Operator Info'!N39=DropDowns!$B$21,DropDowns!$C$21,IF('Operator Info'!N39=DropDowns!$B$22,DropDowns!$C$22)))))))))))))))</f>
        <v/>
      </c>
    </row>
    <row r="21" spans="3:14" x14ac:dyDescent="0.25">
      <c r="C21">
        <f>'Operator Info'!D40</f>
        <v>0</v>
      </c>
      <c r="D21">
        <f>'Operator Info'!E40</f>
        <v>0</v>
      </c>
      <c r="E21">
        <f>'Operator Info'!F40</f>
        <v>0</v>
      </c>
      <c r="F21" t="str">
        <f>IF(D21=0,"",'Operator Info'!$E$14)</f>
        <v/>
      </c>
      <c r="G21" t="str">
        <f>IF(D21=0,"",'Operator Info'!$F$14)</f>
        <v/>
      </c>
      <c r="H21" t="str">
        <f>IF(D21=0,"",'Operator Info'!$D$16)</f>
        <v/>
      </c>
      <c r="I21" s="76">
        <f>'Operator Info'!G40</f>
        <v>0</v>
      </c>
      <c r="J21" t="str">
        <f>IF('Operator Info'!H40="","",IF('Operator Info'!H40=DropDowns!$B$5,DropDowns!$C$5,IF('Operator Info'!H40=DropDowns!$B$9,DropDowns!$C$9,IF('Operator Info'!H40=DropDowns!$B$10,DropDowns!$C$10,IF('Operator Info'!H40=DropDowns!$B$11,DropDowns!$C$11,IF('Operator Info'!H40=DropDowns!$B$12,DropDowns!$C$12,IF('Operator Info'!H40=DropDowns!$B$13,DropDowns!$C$13,IF('Operator Info'!H40=DropDowns!$B$14,DropDowns!$C$14,IF('Operator Info'!H40=DropDowns!$B$15,DropDowns!$C$15,IF('Operator Info'!H40=DropDowns!$B$16,DropDowns!$C$16,IF('Operator Info'!H40=DropDowns!$B$17,DropDowns!$C$17,IF('Operator Info'!H40=DropDowns!$B$18,DropDowns!$C$18,IF('Operator Info'!H40=DropDowns!$B$19,DropDowns!$C$19,IF('Operator Info'!H40=DropDowns!$B$21,DropDowns!$C$21,IF('Operator Info'!H40=DropDowns!$B$22,DropDowns!$C$22)))))))))))))))</f>
        <v/>
      </c>
      <c r="L21" t="str">
        <f>IF('Operator Info'!K40="","",IF('Operator Info'!K40=DropDowns!$B$5,DropDowns!$C$5,IF('Operator Info'!K40=DropDowns!$B$9,DropDowns!$C$9,IF('Operator Info'!K40=DropDowns!$B$10,DropDowns!$C$10,IF('Operator Info'!K40=DropDowns!$B$11,DropDowns!$C$11,IF('Operator Info'!K40=DropDowns!$B$12,DropDowns!$C$12,IF('Operator Info'!K40=DropDowns!$B$13,DropDowns!$C$13,IF('Operator Info'!K40=DropDowns!$B$14,DropDowns!$C$14,IF('Operator Info'!K40=DropDowns!$B$15,DropDowns!$C$15,IF('Operator Info'!K40=DropDowns!$B$16,DropDowns!$C$16,IF('Operator Info'!K40=DropDowns!$B$17,DropDowns!$C$17,IF('Operator Info'!K40=DropDowns!$B$18,DropDowns!$C$18,IF('Operator Info'!K40=DropDowns!$B$19,DropDowns!$C$19,IF('Operator Info'!K40=DropDowns!$B$21,DropDowns!$C$21,IF('Operator Info'!K40=DropDowns!$B$22,DropDowns!$C$22)))))))))))))))</f>
        <v/>
      </c>
      <c r="N21" t="str">
        <f>IF('Operator Info'!N40="","",IF('Operator Info'!N40=DropDowns!$B$5,DropDowns!$C$5,IF('Operator Info'!N40=DropDowns!$B$9,DropDowns!$C$9,IF('Operator Info'!N40=DropDowns!$B$10,DropDowns!$C$10,IF('Operator Info'!N40=DropDowns!$B$11,DropDowns!$C$11,IF('Operator Info'!N40=DropDowns!$B$12,DropDowns!$C$12,IF('Operator Info'!N40=DropDowns!$B$13,DropDowns!$C$13,IF('Operator Info'!N40=DropDowns!$B$14,DropDowns!$C$14,IF('Operator Info'!N40=DropDowns!$B$15,DropDowns!$C$15,IF('Operator Info'!N40=DropDowns!$B$16,DropDowns!$C$16,IF('Operator Info'!N40=DropDowns!$B$17,DropDowns!$C$17,IF('Operator Info'!N40=DropDowns!$B$18,DropDowns!$C$18,IF('Operator Info'!N40=DropDowns!$B$19,DropDowns!$C$19,IF('Operator Info'!N40=DropDowns!$B$21,DropDowns!$C$21,IF('Operator Info'!N40=DropDowns!$B$22,DropDowns!$C$22)))))))))))))))</f>
        <v/>
      </c>
    </row>
    <row r="22" spans="3:14" x14ac:dyDescent="0.25">
      <c r="C22">
        <f>'Operator Info'!D41</f>
        <v>0</v>
      </c>
      <c r="D22">
        <f>'Operator Info'!E41</f>
        <v>0</v>
      </c>
      <c r="E22">
        <f>'Operator Info'!F41</f>
        <v>0</v>
      </c>
      <c r="F22" t="str">
        <f>IF(D22=0,"",'Operator Info'!$E$14)</f>
        <v/>
      </c>
      <c r="G22" t="str">
        <f>IF(D22=0,"",'Operator Info'!$F$14)</f>
        <v/>
      </c>
      <c r="H22" t="str">
        <f>IF(D22=0,"",'Operator Info'!$D$16)</f>
        <v/>
      </c>
      <c r="I22" s="76">
        <f>'Operator Info'!G41</f>
        <v>0</v>
      </c>
      <c r="J22" t="str">
        <f>IF('Operator Info'!H41="","",IF('Operator Info'!H41=DropDowns!$B$5,DropDowns!$C$5,IF('Operator Info'!H41=DropDowns!$B$9,DropDowns!$C$9,IF('Operator Info'!H41=DropDowns!$B$10,DropDowns!$C$10,IF('Operator Info'!H41=DropDowns!$B$11,DropDowns!$C$11,IF('Operator Info'!H41=DropDowns!$B$12,DropDowns!$C$12,IF('Operator Info'!H41=DropDowns!$B$13,DropDowns!$C$13,IF('Operator Info'!H41=DropDowns!$B$14,DropDowns!$C$14,IF('Operator Info'!H41=DropDowns!$B$15,DropDowns!$C$15,IF('Operator Info'!H41=DropDowns!$B$16,DropDowns!$C$16,IF('Operator Info'!H41=DropDowns!$B$17,DropDowns!$C$17,IF('Operator Info'!H41=DropDowns!$B$18,DropDowns!$C$18,IF('Operator Info'!H41=DropDowns!$B$19,DropDowns!$C$19,IF('Operator Info'!H41=DropDowns!$B$21,DropDowns!$C$21,IF('Operator Info'!H41=DropDowns!$B$22,DropDowns!$C$22)))))))))))))))</f>
        <v/>
      </c>
      <c r="L22" t="str">
        <f>IF('Operator Info'!K41="","",IF('Operator Info'!K41=DropDowns!$B$5,DropDowns!$C$5,IF('Operator Info'!K41=DropDowns!$B$9,DropDowns!$C$9,IF('Operator Info'!K41=DropDowns!$B$10,DropDowns!$C$10,IF('Operator Info'!K41=DropDowns!$B$11,DropDowns!$C$11,IF('Operator Info'!K41=DropDowns!$B$12,DropDowns!$C$12,IF('Operator Info'!K41=DropDowns!$B$13,DropDowns!$C$13,IF('Operator Info'!K41=DropDowns!$B$14,DropDowns!$C$14,IF('Operator Info'!K41=DropDowns!$B$15,DropDowns!$C$15,IF('Operator Info'!K41=DropDowns!$B$16,DropDowns!$C$16,IF('Operator Info'!K41=DropDowns!$B$17,DropDowns!$C$17,IF('Operator Info'!K41=DropDowns!$B$18,DropDowns!$C$18,IF('Operator Info'!K41=DropDowns!$B$19,DropDowns!$C$19,IF('Operator Info'!K41=DropDowns!$B$21,DropDowns!$C$21,IF('Operator Info'!K41=DropDowns!$B$22,DropDowns!$C$22)))))))))))))))</f>
        <v/>
      </c>
      <c r="N22" t="str">
        <f>IF('Operator Info'!N41="","",IF('Operator Info'!N41=DropDowns!$B$5,DropDowns!$C$5,IF('Operator Info'!N41=DropDowns!$B$9,DropDowns!$C$9,IF('Operator Info'!N41=DropDowns!$B$10,DropDowns!$C$10,IF('Operator Info'!N41=DropDowns!$B$11,DropDowns!$C$11,IF('Operator Info'!N41=DropDowns!$B$12,DropDowns!$C$12,IF('Operator Info'!N41=DropDowns!$B$13,DropDowns!$C$13,IF('Operator Info'!N41=DropDowns!$B$14,DropDowns!$C$14,IF('Operator Info'!N41=DropDowns!$B$15,DropDowns!$C$15,IF('Operator Info'!N41=DropDowns!$B$16,DropDowns!$C$16,IF('Operator Info'!N41=DropDowns!$B$17,DropDowns!$C$17,IF('Operator Info'!N41=DropDowns!$B$18,DropDowns!$C$18,IF('Operator Info'!N41=DropDowns!$B$19,DropDowns!$C$19,IF('Operator Info'!N41=DropDowns!$B$21,DropDowns!$C$21,IF('Operator Info'!N41=DropDowns!$B$22,DropDowns!$C$22)))))))))))))))</f>
        <v/>
      </c>
    </row>
    <row r="23" spans="3:14" x14ac:dyDescent="0.25">
      <c r="C23">
        <f>'Operator Info'!D42</f>
        <v>0</v>
      </c>
      <c r="D23">
        <f>'Operator Info'!E42</f>
        <v>0</v>
      </c>
      <c r="E23">
        <f>'Operator Info'!F42</f>
        <v>0</v>
      </c>
      <c r="F23" t="str">
        <f>IF(D23=0,"",'Operator Info'!$E$14)</f>
        <v/>
      </c>
      <c r="G23" t="str">
        <f>IF(D23=0,"",'Operator Info'!$F$14)</f>
        <v/>
      </c>
      <c r="H23" t="str">
        <f>IF(D23=0,"",'Operator Info'!$D$16)</f>
        <v/>
      </c>
      <c r="I23" s="76">
        <f>'Operator Info'!G42</f>
        <v>0</v>
      </c>
      <c r="J23" t="str">
        <f>IF('Operator Info'!H42="","",IF('Operator Info'!H42=DropDowns!$B$5,DropDowns!$C$5,IF('Operator Info'!H42=DropDowns!$B$9,DropDowns!$C$9,IF('Operator Info'!H42=DropDowns!$B$10,DropDowns!$C$10,IF('Operator Info'!H42=DropDowns!$B$11,DropDowns!$C$11,IF('Operator Info'!H42=DropDowns!$B$12,DropDowns!$C$12,IF('Operator Info'!H42=DropDowns!$B$13,DropDowns!$C$13,IF('Operator Info'!H42=DropDowns!$B$14,DropDowns!$C$14,IF('Operator Info'!H42=DropDowns!$B$15,DropDowns!$C$15,IF('Operator Info'!H42=DropDowns!$B$16,DropDowns!$C$16,IF('Operator Info'!H42=DropDowns!$B$17,DropDowns!$C$17,IF('Operator Info'!H42=DropDowns!$B$18,DropDowns!$C$18,IF('Operator Info'!H42=DropDowns!$B$19,DropDowns!$C$19,IF('Operator Info'!H42=DropDowns!$B$21,DropDowns!$C$21,IF('Operator Info'!H42=DropDowns!$B$22,DropDowns!$C$22)))))))))))))))</f>
        <v/>
      </c>
      <c r="L23" t="str">
        <f>IF('Operator Info'!K42="","",IF('Operator Info'!K42=DropDowns!$B$5,DropDowns!$C$5,IF('Operator Info'!K42=DropDowns!$B$9,DropDowns!$C$9,IF('Operator Info'!K42=DropDowns!$B$10,DropDowns!$C$10,IF('Operator Info'!K42=DropDowns!$B$11,DropDowns!$C$11,IF('Operator Info'!K42=DropDowns!$B$12,DropDowns!$C$12,IF('Operator Info'!K42=DropDowns!$B$13,DropDowns!$C$13,IF('Operator Info'!K42=DropDowns!$B$14,DropDowns!$C$14,IF('Operator Info'!K42=DropDowns!$B$15,DropDowns!$C$15,IF('Operator Info'!K42=DropDowns!$B$16,DropDowns!$C$16,IF('Operator Info'!K42=DropDowns!$B$17,DropDowns!$C$17,IF('Operator Info'!K42=DropDowns!$B$18,DropDowns!$C$18,IF('Operator Info'!K42=DropDowns!$B$19,DropDowns!$C$19,IF('Operator Info'!K42=DropDowns!$B$21,DropDowns!$C$21,IF('Operator Info'!K42=DropDowns!$B$22,DropDowns!$C$22)))))))))))))))</f>
        <v/>
      </c>
      <c r="N23" t="str">
        <f>IF('Operator Info'!N42="","",IF('Operator Info'!N42=DropDowns!$B$5,DropDowns!$C$5,IF('Operator Info'!N42=DropDowns!$B$9,DropDowns!$C$9,IF('Operator Info'!N42=DropDowns!$B$10,DropDowns!$C$10,IF('Operator Info'!N42=DropDowns!$B$11,DropDowns!$C$11,IF('Operator Info'!N42=DropDowns!$B$12,DropDowns!$C$12,IF('Operator Info'!N42=DropDowns!$B$13,DropDowns!$C$13,IF('Operator Info'!N42=DropDowns!$B$14,DropDowns!$C$14,IF('Operator Info'!N42=DropDowns!$B$15,DropDowns!$C$15,IF('Operator Info'!N42=DropDowns!$B$16,DropDowns!$C$16,IF('Operator Info'!N42=DropDowns!$B$17,DropDowns!$C$17,IF('Operator Info'!N42=DropDowns!$B$18,DropDowns!$C$18,IF('Operator Info'!N42=DropDowns!$B$19,DropDowns!$C$19,IF('Operator Info'!N42=DropDowns!$B$21,DropDowns!$C$21,IF('Operator Info'!N42=DropDowns!$B$22,DropDowns!$C$22)))))))))))))))</f>
        <v/>
      </c>
    </row>
    <row r="24" spans="3:14" x14ac:dyDescent="0.25">
      <c r="C24">
        <f>'Operator Info'!D43</f>
        <v>0</v>
      </c>
      <c r="D24">
        <f>'Operator Info'!E43</f>
        <v>0</v>
      </c>
      <c r="E24">
        <f>'Operator Info'!F43</f>
        <v>0</v>
      </c>
      <c r="F24" t="str">
        <f>IF(D24=0,"",'Operator Info'!$E$14)</f>
        <v/>
      </c>
      <c r="G24" t="str">
        <f>IF(D24=0,"",'Operator Info'!$F$14)</f>
        <v/>
      </c>
      <c r="H24" t="str">
        <f>IF(D24=0,"",'Operator Info'!$D$16)</f>
        <v/>
      </c>
      <c r="I24" s="76">
        <f>'Operator Info'!G43</f>
        <v>0</v>
      </c>
      <c r="J24" t="str">
        <f>IF('Operator Info'!H43="","",IF('Operator Info'!H43=DropDowns!$B$5,DropDowns!$C$5,IF('Operator Info'!H43=DropDowns!$B$9,DropDowns!$C$9,IF('Operator Info'!H43=DropDowns!$B$10,DropDowns!$C$10,IF('Operator Info'!H43=DropDowns!$B$11,DropDowns!$C$11,IF('Operator Info'!H43=DropDowns!$B$12,DropDowns!$C$12,IF('Operator Info'!H43=DropDowns!$B$13,DropDowns!$C$13,IF('Operator Info'!H43=DropDowns!$B$14,DropDowns!$C$14,IF('Operator Info'!H43=DropDowns!$B$15,DropDowns!$C$15,IF('Operator Info'!H43=DropDowns!$B$16,DropDowns!$C$16,IF('Operator Info'!H43=DropDowns!$B$17,DropDowns!$C$17,IF('Operator Info'!H43=DropDowns!$B$18,DropDowns!$C$18,IF('Operator Info'!H43=DropDowns!$B$19,DropDowns!$C$19,IF('Operator Info'!H43=DropDowns!$B$21,DropDowns!$C$21,IF('Operator Info'!H43=DropDowns!$B$22,DropDowns!$C$22)))))))))))))))</f>
        <v/>
      </c>
      <c r="L24" t="str">
        <f>IF('Operator Info'!K43="","",IF('Operator Info'!K43=DropDowns!$B$5,DropDowns!$C$5,IF('Operator Info'!K43=DropDowns!$B$9,DropDowns!$C$9,IF('Operator Info'!K43=DropDowns!$B$10,DropDowns!$C$10,IF('Operator Info'!K43=DropDowns!$B$11,DropDowns!$C$11,IF('Operator Info'!K43=DropDowns!$B$12,DropDowns!$C$12,IF('Operator Info'!K43=DropDowns!$B$13,DropDowns!$C$13,IF('Operator Info'!K43=DropDowns!$B$14,DropDowns!$C$14,IF('Operator Info'!K43=DropDowns!$B$15,DropDowns!$C$15,IF('Operator Info'!K43=DropDowns!$B$16,DropDowns!$C$16,IF('Operator Info'!K43=DropDowns!$B$17,DropDowns!$C$17,IF('Operator Info'!K43=DropDowns!$B$18,DropDowns!$C$18,IF('Operator Info'!K43=DropDowns!$B$19,DropDowns!$C$19,IF('Operator Info'!K43=DropDowns!$B$21,DropDowns!$C$21,IF('Operator Info'!K43=DropDowns!$B$22,DropDowns!$C$22)))))))))))))))</f>
        <v/>
      </c>
      <c r="N24" t="str">
        <f>IF('Operator Info'!N43="","",IF('Operator Info'!N43=DropDowns!$B$5,DropDowns!$C$5,IF('Operator Info'!N43=DropDowns!$B$9,DropDowns!$C$9,IF('Operator Info'!N43=DropDowns!$B$10,DropDowns!$C$10,IF('Operator Info'!N43=DropDowns!$B$11,DropDowns!$C$11,IF('Operator Info'!N43=DropDowns!$B$12,DropDowns!$C$12,IF('Operator Info'!N43=DropDowns!$B$13,DropDowns!$C$13,IF('Operator Info'!N43=DropDowns!$B$14,DropDowns!$C$14,IF('Operator Info'!N43=DropDowns!$B$15,DropDowns!$C$15,IF('Operator Info'!N43=DropDowns!$B$16,DropDowns!$C$16,IF('Operator Info'!N43=DropDowns!$B$17,DropDowns!$C$17,IF('Operator Info'!N43=DropDowns!$B$18,DropDowns!$C$18,IF('Operator Info'!N43=DropDowns!$B$19,DropDowns!$C$19,IF('Operator Info'!N43=DropDowns!$B$21,DropDowns!$C$21,IF('Operator Info'!N43=DropDowns!$B$22,DropDowns!$C$22)))))))))))))))</f>
        <v/>
      </c>
    </row>
    <row r="25" spans="3:14" x14ac:dyDescent="0.25">
      <c r="C25">
        <f>'Operator Info'!D44</f>
        <v>0</v>
      </c>
      <c r="D25">
        <f>'Operator Info'!E44</f>
        <v>0</v>
      </c>
      <c r="E25">
        <f>'Operator Info'!F44</f>
        <v>0</v>
      </c>
      <c r="F25" t="str">
        <f>IF(D25=0,"",'Operator Info'!$E$14)</f>
        <v/>
      </c>
      <c r="G25" t="str">
        <f>IF(D25=0,"",'Operator Info'!$F$14)</f>
        <v/>
      </c>
      <c r="H25" t="str">
        <f>IF(D25=0,"",'Operator Info'!$D$16)</f>
        <v/>
      </c>
      <c r="I25" s="76">
        <f>'Operator Info'!G44</f>
        <v>0</v>
      </c>
      <c r="J25" t="str">
        <f>IF('Operator Info'!H44="","",IF('Operator Info'!H44=DropDowns!$B$5,DropDowns!$C$5,IF('Operator Info'!H44=DropDowns!$B$9,DropDowns!$C$9,IF('Operator Info'!H44=DropDowns!$B$10,DropDowns!$C$10,IF('Operator Info'!H44=DropDowns!$B$11,DropDowns!$C$11,IF('Operator Info'!H44=DropDowns!$B$12,DropDowns!$C$12,IF('Operator Info'!H44=DropDowns!$B$13,DropDowns!$C$13,IF('Operator Info'!H44=DropDowns!$B$14,DropDowns!$C$14,IF('Operator Info'!H44=DropDowns!$B$15,DropDowns!$C$15,IF('Operator Info'!H44=DropDowns!$B$16,DropDowns!$C$16,IF('Operator Info'!H44=DropDowns!$B$17,DropDowns!$C$17,IF('Operator Info'!H44=DropDowns!$B$18,DropDowns!$C$18,IF('Operator Info'!H44=DropDowns!$B$19,DropDowns!$C$19,IF('Operator Info'!H44=DropDowns!$B$21,DropDowns!$C$21,IF('Operator Info'!H44=DropDowns!$B$22,DropDowns!$C$22)))))))))))))))</f>
        <v/>
      </c>
      <c r="L25" t="str">
        <f>IF('Operator Info'!K44="","",IF('Operator Info'!K44=DropDowns!$B$5,DropDowns!$C$5,IF('Operator Info'!K44=DropDowns!$B$9,DropDowns!$C$9,IF('Operator Info'!K44=DropDowns!$B$10,DropDowns!$C$10,IF('Operator Info'!K44=DropDowns!$B$11,DropDowns!$C$11,IF('Operator Info'!K44=DropDowns!$B$12,DropDowns!$C$12,IF('Operator Info'!K44=DropDowns!$B$13,DropDowns!$C$13,IF('Operator Info'!K44=DropDowns!$B$14,DropDowns!$C$14,IF('Operator Info'!K44=DropDowns!$B$15,DropDowns!$C$15,IF('Operator Info'!K44=DropDowns!$B$16,DropDowns!$C$16,IF('Operator Info'!K44=DropDowns!$B$17,DropDowns!$C$17,IF('Operator Info'!K44=DropDowns!$B$18,DropDowns!$C$18,IF('Operator Info'!K44=DropDowns!$B$19,DropDowns!$C$19,IF('Operator Info'!K44=DropDowns!$B$21,DropDowns!$C$21,IF('Operator Info'!K44=DropDowns!$B$22,DropDowns!$C$22)))))))))))))))</f>
        <v/>
      </c>
      <c r="N25" t="str">
        <f>IF('Operator Info'!N44="","",IF('Operator Info'!N44=DropDowns!$B$5,DropDowns!$C$5,IF('Operator Info'!N44=DropDowns!$B$9,DropDowns!$C$9,IF('Operator Info'!N44=DropDowns!$B$10,DropDowns!$C$10,IF('Operator Info'!N44=DropDowns!$B$11,DropDowns!$C$11,IF('Operator Info'!N44=DropDowns!$B$12,DropDowns!$C$12,IF('Operator Info'!N44=DropDowns!$B$13,DropDowns!$C$13,IF('Operator Info'!N44=DropDowns!$B$14,DropDowns!$C$14,IF('Operator Info'!N44=DropDowns!$B$15,DropDowns!$C$15,IF('Operator Info'!N44=DropDowns!$B$16,DropDowns!$C$16,IF('Operator Info'!N44=DropDowns!$B$17,DropDowns!$C$17,IF('Operator Info'!N44=DropDowns!$B$18,DropDowns!$C$18,IF('Operator Info'!N44=DropDowns!$B$19,DropDowns!$C$19,IF('Operator Info'!N44=DropDowns!$B$21,DropDowns!$C$21,IF('Operator Info'!N44=DropDowns!$B$22,DropDowns!$C$22)))))))))))))))</f>
        <v/>
      </c>
    </row>
    <row r="26" spans="3:14" x14ac:dyDescent="0.25">
      <c r="C26">
        <f>'Operator Info'!D45</f>
        <v>0</v>
      </c>
      <c r="D26">
        <f>'Operator Info'!E45</f>
        <v>0</v>
      </c>
      <c r="E26">
        <f>'Operator Info'!F45</f>
        <v>0</v>
      </c>
      <c r="F26" t="str">
        <f>IF(D26=0,"",'Operator Info'!$E$14)</f>
        <v/>
      </c>
      <c r="G26" t="str">
        <f>IF(D26=0,"",'Operator Info'!$F$14)</f>
        <v/>
      </c>
      <c r="H26" t="str">
        <f>IF(D26=0,"",'Operator Info'!$D$16)</f>
        <v/>
      </c>
      <c r="I26" s="76">
        <f>'Operator Info'!G45</f>
        <v>0</v>
      </c>
      <c r="J26" t="str">
        <f>IF('Operator Info'!H45="","",IF('Operator Info'!H45=DropDowns!$B$5,DropDowns!$C$5,IF('Operator Info'!H45=DropDowns!$B$9,DropDowns!$C$9,IF('Operator Info'!H45=DropDowns!$B$10,DropDowns!$C$10,IF('Operator Info'!H45=DropDowns!$B$11,DropDowns!$C$11,IF('Operator Info'!H45=DropDowns!$B$12,DropDowns!$C$12,IF('Operator Info'!H45=DropDowns!$B$13,DropDowns!$C$13,IF('Operator Info'!H45=DropDowns!$B$14,DropDowns!$C$14,IF('Operator Info'!H45=DropDowns!$B$15,DropDowns!$C$15,IF('Operator Info'!H45=DropDowns!$B$16,DropDowns!$C$16,IF('Operator Info'!H45=DropDowns!$B$17,DropDowns!$C$17,IF('Operator Info'!H45=DropDowns!$B$18,DropDowns!$C$18,IF('Operator Info'!H45=DropDowns!$B$19,DropDowns!$C$19,IF('Operator Info'!H45=DropDowns!$B$21,DropDowns!$C$21,IF('Operator Info'!H45=DropDowns!$B$22,DropDowns!$C$22)))))))))))))))</f>
        <v/>
      </c>
      <c r="L26" t="str">
        <f>IF('Operator Info'!K45="","",IF('Operator Info'!K45=DropDowns!$B$5,DropDowns!$C$5,IF('Operator Info'!K45=DropDowns!$B$9,DropDowns!$C$9,IF('Operator Info'!K45=DropDowns!$B$10,DropDowns!$C$10,IF('Operator Info'!K45=DropDowns!$B$11,DropDowns!$C$11,IF('Operator Info'!K45=DropDowns!$B$12,DropDowns!$C$12,IF('Operator Info'!K45=DropDowns!$B$13,DropDowns!$C$13,IF('Operator Info'!K45=DropDowns!$B$14,DropDowns!$C$14,IF('Operator Info'!K45=DropDowns!$B$15,DropDowns!$C$15,IF('Operator Info'!K45=DropDowns!$B$16,DropDowns!$C$16,IF('Operator Info'!K45=DropDowns!$B$17,DropDowns!$C$17,IF('Operator Info'!K45=DropDowns!$B$18,DropDowns!$C$18,IF('Operator Info'!K45=DropDowns!$B$19,DropDowns!$C$19,IF('Operator Info'!K45=DropDowns!$B$21,DropDowns!$C$21,IF('Operator Info'!K45=DropDowns!$B$22,DropDowns!$C$22)))))))))))))))</f>
        <v/>
      </c>
      <c r="N26" t="str">
        <f>IF('Operator Info'!N45="","",IF('Operator Info'!N45=DropDowns!$B$5,DropDowns!$C$5,IF('Operator Info'!N45=DropDowns!$B$9,DropDowns!$C$9,IF('Operator Info'!N45=DropDowns!$B$10,DropDowns!$C$10,IF('Operator Info'!N45=DropDowns!$B$11,DropDowns!$C$11,IF('Operator Info'!N45=DropDowns!$B$12,DropDowns!$C$12,IF('Operator Info'!N45=DropDowns!$B$13,DropDowns!$C$13,IF('Operator Info'!N45=DropDowns!$B$14,DropDowns!$C$14,IF('Operator Info'!N45=DropDowns!$B$15,DropDowns!$C$15,IF('Operator Info'!N45=DropDowns!$B$16,DropDowns!$C$16,IF('Operator Info'!N45=DropDowns!$B$17,DropDowns!$C$17,IF('Operator Info'!N45=DropDowns!$B$18,DropDowns!$C$18,IF('Operator Info'!N45=DropDowns!$B$19,DropDowns!$C$19,IF('Operator Info'!N45=DropDowns!$B$21,DropDowns!$C$21,IF('Operator Info'!N45=DropDowns!$B$22,DropDowns!$C$22)))))))))))))))</f>
        <v/>
      </c>
    </row>
    <row r="27" spans="3:14" x14ac:dyDescent="0.25">
      <c r="C27">
        <f>'Operator Info'!D46</f>
        <v>0</v>
      </c>
      <c r="D27">
        <f>'Operator Info'!E46</f>
        <v>0</v>
      </c>
      <c r="E27">
        <f>'Operator Info'!F46</f>
        <v>0</v>
      </c>
      <c r="F27" t="str">
        <f>IF(D27=0,"",'Operator Info'!$E$14)</f>
        <v/>
      </c>
      <c r="G27" t="str">
        <f>IF(D27=0,"",'Operator Info'!$F$14)</f>
        <v/>
      </c>
      <c r="H27" t="str">
        <f>IF(D27=0,"",'Operator Info'!$D$16)</f>
        <v/>
      </c>
      <c r="I27" s="76">
        <f>'Operator Info'!G46</f>
        <v>0</v>
      </c>
      <c r="J27" t="str">
        <f>IF('Operator Info'!H46="","",IF('Operator Info'!H46=DropDowns!$B$5,DropDowns!$C$5,IF('Operator Info'!H46=DropDowns!$B$9,DropDowns!$C$9,IF('Operator Info'!H46=DropDowns!$B$10,DropDowns!$C$10,IF('Operator Info'!H46=DropDowns!$B$11,DropDowns!$C$11,IF('Operator Info'!H46=DropDowns!$B$12,DropDowns!$C$12,IF('Operator Info'!H46=DropDowns!$B$13,DropDowns!$C$13,IF('Operator Info'!H46=DropDowns!$B$14,DropDowns!$C$14,IF('Operator Info'!H46=DropDowns!$B$15,DropDowns!$C$15,IF('Operator Info'!H46=DropDowns!$B$16,DropDowns!$C$16,IF('Operator Info'!H46=DropDowns!$B$17,DropDowns!$C$17,IF('Operator Info'!H46=DropDowns!$B$18,DropDowns!$C$18,IF('Operator Info'!H46=DropDowns!$B$19,DropDowns!$C$19,IF('Operator Info'!H46=DropDowns!$B$21,DropDowns!$C$21,IF('Operator Info'!H46=DropDowns!$B$22,DropDowns!$C$22)))))))))))))))</f>
        <v/>
      </c>
      <c r="L27" t="str">
        <f>IF('Operator Info'!K46="","",IF('Operator Info'!K46=DropDowns!$B$5,DropDowns!$C$5,IF('Operator Info'!K46=DropDowns!$B$9,DropDowns!$C$9,IF('Operator Info'!K46=DropDowns!$B$10,DropDowns!$C$10,IF('Operator Info'!K46=DropDowns!$B$11,DropDowns!$C$11,IF('Operator Info'!K46=DropDowns!$B$12,DropDowns!$C$12,IF('Operator Info'!K46=DropDowns!$B$13,DropDowns!$C$13,IF('Operator Info'!K46=DropDowns!$B$14,DropDowns!$C$14,IF('Operator Info'!K46=DropDowns!$B$15,DropDowns!$C$15,IF('Operator Info'!K46=DropDowns!$B$16,DropDowns!$C$16,IF('Operator Info'!K46=DropDowns!$B$17,DropDowns!$C$17,IF('Operator Info'!K46=DropDowns!$B$18,DropDowns!$C$18,IF('Operator Info'!K46=DropDowns!$B$19,DropDowns!$C$19,IF('Operator Info'!K46=DropDowns!$B$21,DropDowns!$C$21,IF('Operator Info'!K46=DropDowns!$B$22,DropDowns!$C$22)))))))))))))))</f>
        <v/>
      </c>
      <c r="N27" t="str">
        <f>IF('Operator Info'!N46="","",IF('Operator Info'!N46=DropDowns!$B$5,DropDowns!$C$5,IF('Operator Info'!N46=DropDowns!$B$9,DropDowns!$C$9,IF('Operator Info'!N46=DropDowns!$B$10,DropDowns!$C$10,IF('Operator Info'!N46=DropDowns!$B$11,DropDowns!$C$11,IF('Operator Info'!N46=DropDowns!$B$12,DropDowns!$C$12,IF('Operator Info'!N46=DropDowns!$B$13,DropDowns!$C$13,IF('Operator Info'!N46=DropDowns!$B$14,DropDowns!$C$14,IF('Operator Info'!N46=DropDowns!$B$15,DropDowns!$C$15,IF('Operator Info'!N46=DropDowns!$B$16,DropDowns!$C$16,IF('Operator Info'!N46=DropDowns!$B$17,DropDowns!$C$17,IF('Operator Info'!N46=DropDowns!$B$18,DropDowns!$C$18,IF('Operator Info'!N46=DropDowns!$B$19,DropDowns!$C$19,IF('Operator Info'!N46=DropDowns!$B$21,DropDowns!$C$21,IF('Operator Info'!N46=DropDowns!$B$22,DropDowns!$C$22)))))))))))))))</f>
        <v/>
      </c>
    </row>
    <row r="28" spans="3:14" x14ac:dyDescent="0.25">
      <c r="C28">
        <f>'Operator Info'!D47</f>
        <v>0</v>
      </c>
      <c r="D28">
        <f>'Operator Info'!E47</f>
        <v>0</v>
      </c>
      <c r="E28">
        <f>'Operator Info'!F47</f>
        <v>0</v>
      </c>
      <c r="F28" t="str">
        <f>IF(D28=0,"",'Operator Info'!$E$14)</f>
        <v/>
      </c>
      <c r="G28" t="str">
        <f>IF(D28=0,"",'Operator Info'!$F$14)</f>
        <v/>
      </c>
      <c r="H28" t="str">
        <f>IF(D28=0,"",'Operator Info'!$D$16)</f>
        <v/>
      </c>
      <c r="I28" s="76">
        <f>'Operator Info'!G47</f>
        <v>0</v>
      </c>
      <c r="J28" t="str">
        <f>IF('Operator Info'!H47="","",IF('Operator Info'!H47=DropDowns!$B$5,DropDowns!$C$5,IF('Operator Info'!H47=DropDowns!$B$9,DropDowns!$C$9,IF('Operator Info'!H47=DropDowns!$B$10,DropDowns!$C$10,IF('Operator Info'!H47=DropDowns!$B$11,DropDowns!$C$11,IF('Operator Info'!H47=DropDowns!$B$12,DropDowns!$C$12,IF('Operator Info'!H47=DropDowns!$B$13,DropDowns!$C$13,IF('Operator Info'!H47=DropDowns!$B$14,DropDowns!$C$14,IF('Operator Info'!H47=DropDowns!$B$15,DropDowns!$C$15,IF('Operator Info'!H47=DropDowns!$B$16,DropDowns!$C$16,IF('Operator Info'!H47=DropDowns!$B$17,DropDowns!$C$17,IF('Operator Info'!H47=DropDowns!$B$18,DropDowns!$C$18,IF('Operator Info'!H47=DropDowns!$B$19,DropDowns!$C$19,IF('Operator Info'!H47=DropDowns!$B$21,DropDowns!$C$21,IF('Operator Info'!H47=DropDowns!$B$22,DropDowns!$C$22)))))))))))))))</f>
        <v/>
      </c>
      <c r="L28" t="str">
        <f>IF('Operator Info'!K47="","",IF('Operator Info'!K47=DropDowns!$B$5,DropDowns!$C$5,IF('Operator Info'!K47=DropDowns!$B$9,DropDowns!$C$9,IF('Operator Info'!K47=DropDowns!$B$10,DropDowns!$C$10,IF('Operator Info'!K47=DropDowns!$B$11,DropDowns!$C$11,IF('Operator Info'!K47=DropDowns!$B$12,DropDowns!$C$12,IF('Operator Info'!K47=DropDowns!$B$13,DropDowns!$C$13,IF('Operator Info'!K47=DropDowns!$B$14,DropDowns!$C$14,IF('Operator Info'!K47=DropDowns!$B$15,DropDowns!$C$15,IF('Operator Info'!K47=DropDowns!$B$16,DropDowns!$C$16,IF('Operator Info'!K47=DropDowns!$B$17,DropDowns!$C$17,IF('Operator Info'!K47=DropDowns!$B$18,DropDowns!$C$18,IF('Operator Info'!K47=DropDowns!$B$19,DropDowns!$C$19,IF('Operator Info'!K47=DropDowns!$B$21,DropDowns!$C$21,IF('Operator Info'!K47=DropDowns!$B$22,DropDowns!$C$22)))))))))))))))</f>
        <v/>
      </c>
      <c r="N28" t="str">
        <f>IF('Operator Info'!N47="","",IF('Operator Info'!N47=DropDowns!$B$5,DropDowns!$C$5,IF('Operator Info'!N47=DropDowns!$B$9,DropDowns!$C$9,IF('Operator Info'!N47=DropDowns!$B$10,DropDowns!$C$10,IF('Operator Info'!N47=DropDowns!$B$11,DropDowns!$C$11,IF('Operator Info'!N47=DropDowns!$B$12,DropDowns!$C$12,IF('Operator Info'!N47=DropDowns!$B$13,DropDowns!$C$13,IF('Operator Info'!N47=DropDowns!$B$14,DropDowns!$C$14,IF('Operator Info'!N47=DropDowns!$B$15,DropDowns!$C$15,IF('Operator Info'!N47=DropDowns!$B$16,DropDowns!$C$16,IF('Operator Info'!N47=DropDowns!$B$17,DropDowns!$C$17,IF('Operator Info'!N47=DropDowns!$B$18,DropDowns!$C$18,IF('Operator Info'!N47=DropDowns!$B$19,DropDowns!$C$19,IF('Operator Info'!N47=DropDowns!$B$21,DropDowns!$C$21,IF('Operator Info'!N47=DropDowns!$B$22,DropDowns!$C$22)))))))))))))))</f>
        <v/>
      </c>
    </row>
    <row r="29" spans="3:14" x14ac:dyDescent="0.25">
      <c r="C29">
        <f>'Operator Info'!D48</f>
        <v>0</v>
      </c>
      <c r="D29">
        <f>'Operator Info'!E48</f>
        <v>0</v>
      </c>
      <c r="E29">
        <f>'Operator Info'!F48</f>
        <v>0</v>
      </c>
      <c r="F29" t="str">
        <f>IF(D29=0,"",'Operator Info'!$E$14)</f>
        <v/>
      </c>
      <c r="G29" t="str">
        <f>IF(D29=0,"",'Operator Info'!$F$14)</f>
        <v/>
      </c>
      <c r="H29" t="str">
        <f>IF(D29=0,"",'Operator Info'!$D$16)</f>
        <v/>
      </c>
      <c r="I29" s="76">
        <f>'Operator Info'!G48</f>
        <v>0</v>
      </c>
      <c r="J29" t="str">
        <f>IF('Operator Info'!H48="","",IF('Operator Info'!H48=DropDowns!$B$5,DropDowns!$C$5,IF('Operator Info'!H48=DropDowns!$B$9,DropDowns!$C$9,IF('Operator Info'!H48=DropDowns!$B$10,DropDowns!$C$10,IF('Operator Info'!H48=DropDowns!$B$11,DropDowns!$C$11,IF('Operator Info'!H48=DropDowns!$B$12,DropDowns!$C$12,IF('Operator Info'!H48=DropDowns!$B$13,DropDowns!$C$13,IF('Operator Info'!H48=DropDowns!$B$14,DropDowns!$C$14,IF('Operator Info'!H48=DropDowns!$B$15,DropDowns!$C$15,IF('Operator Info'!H48=DropDowns!$B$16,DropDowns!$C$16,IF('Operator Info'!H48=DropDowns!$B$17,DropDowns!$C$17,IF('Operator Info'!H48=DropDowns!$B$18,DropDowns!$C$18,IF('Operator Info'!H48=DropDowns!$B$19,DropDowns!$C$19,IF('Operator Info'!H48=DropDowns!$B$21,DropDowns!$C$21,IF('Operator Info'!H48=DropDowns!$B$22,DropDowns!$C$22)))))))))))))))</f>
        <v/>
      </c>
      <c r="L29" t="str">
        <f>IF('Operator Info'!K48="","",IF('Operator Info'!K48=DropDowns!$B$5,DropDowns!$C$5,IF('Operator Info'!K48=DropDowns!$B$9,DropDowns!$C$9,IF('Operator Info'!K48=DropDowns!$B$10,DropDowns!$C$10,IF('Operator Info'!K48=DropDowns!$B$11,DropDowns!$C$11,IF('Operator Info'!K48=DropDowns!$B$12,DropDowns!$C$12,IF('Operator Info'!K48=DropDowns!$B$13,DropDowns!$C$13,IF('Operator Info'!K48=DropDowns!$B$14,DropDowns!$C$14,IF('Operator Info'!K48=DropDowns!$B$15,DropDowns!$C$15,IF('Operator Info'!K48=DropDowns!$B$16,DropDowns!$C$16,IF('Operator Info'!K48=DropDowns!$B$17,DropDowns!$C$17,IF('Operator Info'!K48=DropDowns!$B$18,DropDowns!$C$18,IF('Operator Info'!K48=DropDowns!$B$19,DropDowns!$C$19,IF('Operator Info'!K48=DropDowns!$B$21,DropDowns!$C$21,IF('Operator Info'!K48=DropDowns!$B$22,DropDowns!$C$22)))))))))))))))</f>
        <v/>
      </c>
      <c r="N29" t="str">
        <f>IF('Operator Info'!N48="","",IF('Operator Info'!N48=DropDowns!$B$5,DropDowns!$C$5,IF('Operator Info'!N48=DropDowns!$B$9,DropDowns!$C$9,IF('Operator Info'!N48=DropDowns!$B$10,DropDowns!$C$10,IF('Operator Info'!N48=DropDowns!$B$11,DropDowns!$C$11,IF('Operator Info'!N48=DropDowns!$B$12,DropDowns!$C$12,IF('Operator Info'!N48=DropDowns!$B$13,DropDowns!$C$13,IF('Operator Info'!N48=DropDowns!$B$14,DropDowns!$C$14,IF('Operator Info'!N48=DropDowns!$B$15,DropDowns!$C$15,IF('Operator Info'!N48=DropDowns!$B$16,DropDowns!$C$16,IF('Operator Info'!N48=DropDowns!$B$17,DropDowns!$C$17,IF('Operator Info'!N48=DropDowns!$B$18,DropDowns!$C$18,IF('Operator Info'!N48=DropDowns!$B$19,DropDowns!$C$19,IF('Operator Info'!N48=DropDowns!$B$21,DropDowns!$C$21,IF('Operator Info'!N48=DropDowns!$B$22,DropDowns!$C$22)))))))))))))))</f>
        <v/>
      </c>
    </row>
    <row r="30" spans="3:14" x14ac:dyDescent="0.25">
      <c r="C30">
        <f>'Operator Info'!D49</f>
        <v>0</v>
      </c>
      <c r="D30">
        <f>'Operator Info'!E49</f>
        <v>0</v>
      </c>
      <c r="E30">
        <f>'Operator Info'!F49</f>
        <v>0</v>
      </c>
      <c r="F30" t="str">
        <f>IF(D30=0,"",'Operator Info'!$E$14)</f>
        <v/>
      </c>
      <c r="G30" t="str">
        <f>IF(D30=0,"",'Operator Info'!$F$14)</f>
        <v/>
      </c>
      <c r="H30" t="str">
        <f>IF(D30=0,"",'Operator Info'!$D$16)</f>
        <v/>
      </c>
      <c r="I30" s="76">
        <f>'Operator Info'!G49</f>
        <v>0</v>
      </c>
      <c r="J30" t="str">
        <f>IF('Operator Info'!H49="","",IF('Operator Info'!H49=DropDowns!$B$5,DropDowns!$C$5,IF('Operator Info'!H49=DropDowns!$B$9,DropDowns!$C$9,IF('Operator Info'!H49=DropDowns!$B$10,DropDowns!$C$10,IF('Operator Info'!H49=DropDowns!$B$11,DropDowns!$C$11,IF('Operator Info'!H49=DropDowns!$B$12,DropDowns!$C$12,IF('Operator Info'!H49=DropDowns!$B$13,DropDowns!$C$13,IF('Operator Info'!H49=DropDowns!$B$14,DropDowns!$C$14,IF('Operator Info'!H49=DropDowns!$B$15,DropDowns!$C$15,IF('Operator Info'!H49=DropDowns!$B$16,DropDowns!$C$16,IF('Operator Info'!H49=DropDowns!$B$17,DropDowns!$C$17,IF('Operator Info'!H49=DropDowns!$B$18,DropDowns!$C$18,IF('Operator Info'!H49=DropDowns!$B$19,DropDowns!$C$19,IF('Operator Info'!H49=DropDowns!$B$21,DropDowns!$C$21,IF('Operator Info'!H49=DropDowns!$B$22,DropDowns!$C$22)))))))))))))))</f>
        <v/>
      </c>
      <c r="L30" t="str">
        <f>IF('Operator Info'!K49="","",IF('Operator Info'!K49=DropDowns!$B$5,DropDowns!$C$5,IF('Operator Info'!K49=DropDowns!$B$9,DropDowns!$C$9,IF('Operator Info'!K49=DropDowns!$B$10,DropDowns!$C$10,IF('Operator Info'!K49=DropDowns!$B$11,DropDowns!$C$11,IF('Operator Info'!K49=DropDowns!$B$12,DropDowns!$C$12,IF('Operator Info'!K49=DropDowns!$B$13,DropDowns!$C$13,IF('Operator Info'!K49=DropDowns!$B$14,DropDowns!$C$14,IF('Operator Info'!K49=DropDowns!$B$15,DropDowns!$C$15,IF('Operator Info'!K49=DropDowns!$B$16,DropDowns!$C$16,IF('Operator Info'!K49=DropDowns!$B$17,DropDowns!$C$17,IF('Operator Info'!K49=DropDowns!$B$18,DropDowns!$C$18,IF('Operator Info'!K49=DropDowns!$B$19,DropDowns!$C$19,IF('Operator Info'!K49=DropDowns!$B$21,DropDowns!$C$21,IF('Operator Info'!K49=DropDowns!$B$22,DropDowns!$C$22)))))))))))))))</f>
        <v/>
      </c>
      <c r="N30" t="str">
        <f>IF('Operator Info'!N49="","",IF('Operator Info'!N49=DropDowns!$B$5,DropDowns!$C$5,IF('Operator Info'!N49=DropDowns!$B$9,DropDowns!$C$9,IF('Operator Info'!N49=DropDowns!$B$10,DropDowns!$C$10,IF('Operator Info'!N49=DropDowns!$B$11,DropDowns!$C$11,IF('Operator Info'!N49=DropDowns!$B$12,DropDowns!$C$12,IF('Operator Info'!N49=DropDowns!$B$13,DropDowns!$C$13,IF('Operator Info'!N49=DropDowns!$B$14,DropDowns!$C$14,IF('Operator Info'!N49=DropDowns!$B$15,DropDowns!$C$15,IF('Operator Info'!N49=DropDowns!$B$16,DropDowns!$C$16,IF('Operator Info'!N49=DropDowns!$B$17,DropDowns!$C$17,IF('Operator Info'!N49=DropDowns!$B$18,DropDowns!$C$18,IF('Operator Info'!N49=DropDowns!$B$19,DropDowns!$C$19,IF('Operator Info'!N49=DropDowns!$B$21,DropDowns!$C$21,IF('Operator Info'!N49=DropDowns!$B$22,DropDowns!$C$22)))))))))))))))</f>
        <v/>
      </c>
    </row>
    <row r="31" spans="3:14" x14ac:dyDescent="0.25">
      <c r="C31">
        <f>'Operator Info'!D50</f>
        <v>0</v>
      </c>
      <c r="D31">
        <f>'Operator Info'!E50</f>
        <v>0</v>
      </c>
      <c r="E31">
        <f>'Operator Info'!F50</f>
        <v>0</v>
      </c>
      <c r="F31" t="str">
        <f>IF(D31=0,"",'Operator Info'!$E$14)</f>
        <v/>
      </c>
      <c r="G31" t="str">
        <f>IF(D31=0,"",'Operator Info'!$F$14)</f>
        <v/>
      </c>
      <c r="H31" t="str">
        <f>IF(D31=0,"",'Operator Info'!$D$16)</f>
        <v/>
      </c>
      <c r="I31" s="76">
        <f>'Operator Info'!G50</f>
        <v>0</v>
      </c>
      <c r="J31" t="str">
        <f>IF('Operator Info'!H50="","",IF('Operator Info'!H50=DropDowns!$B$5,DropDowns!$C$5,IF('Operator Info'!H50=DropDowns!$B$9,DropDowns!$C$9,IF('Operator Info'!H50=DropDowns!$B$10,DropDowns!$C$10,IF('Operator Info'!H50=DropDowns!$B$11,DropDowns!$C$11,IF('Operator Info'!H50=DropDowns!$B$12,DropDowns!$C$12,IF('Operator Info'!H50=DropDowns!$B$13,DropDowns!$C$13,IF('Operator Info'!H50=DropDowns!$B$14,DropDowns!$C$14,IF('Operator Info'!H50=DropDowns!$B$15,DropDowns!$C$15,IF('Operator Info'!H50=DropDowns!$B$16,DropDowns!$C$16,IF('Operator Info'!H50=DropDowns!$B$17,DropDowns!$C$17,IF('Operator Info'!H50=DropDowns!$B$18,DropDowns!$C$18,IF('Operator Info'!H50=DropDowns!$B$19,DropDowns!$C$19,IF('Operator Info'!H50=DropDowns!$B$21,DropDowns!$C$21,IF('Operator Info'!H50=DropDowns!$B$22,DropDowns!$C$22)))))))))))))))</f>
        <v/>
      </c>
      <c r="L31" t="str">
        <f>IF('Operator Info'!K50="","",IF('Operator Info'!K50=DropDowns!$B$5,DropDowns!$C$5,IF('Operator Info'!K50=DropDowns!$B$9,DropDowns!$C$9,IF('Operator Info'!K50=DropDowns!$B$10,DropDowns!$C$10,IF('Operator Info'!K50=DropDowns!$B$11,DropDowns!$C$11,IF('Operator Info'!K50=DropDowns!$B$12,DropDowns!$C$12,IF('Operator Info'!K50=DropDowns!$B$13,DropDowns!$C$13,IF('Operator Info'!K50=DropDowns!$B$14,DropDowns!$C$14,IF('Operator Info'!K50=DropDowns!$B$15,DropDowns!$C$15,IF('Operator Info'!K50=DropDowns!$B$16,DropDowns!$C$16,IF('Operator Info'!K50=DropDowns!$B$17,DropDowns!$C$17,IF('Operator Info'!K50=DropDowns!$B$18,DropDowns!$C$18,IF('Operator Info'!K50=DropDowns!$B$19,DropDowns!$C$19,IF('Operator Info'!K50=DropDowns!$B$21,DropDowns!$C$21,IF('Operator Info'!K50=DropDowns!$B$22,DropDowns!$C$22)))))))))))))))</f>
        <v/>
      </c>
      <c r="N31" t="str">
        <f>IF('Operator Info'!N50="","",IF('Operator Info'!N50=DropDowns!$B$5,DropDowns!$C$5,IF('Operator Info'!N50=DropDowns!$B$9,DropDowns!$C$9,IF('Operator Info'!N50=DropDowns!$B$10,DropDowns!$C$10,IF('Operator Info'!N50=DropDowns!$B$11,DropDowns!$C$11,IF('Operator Info'!N50=DropDowns!$B$12,DropDowns!$C$12,IF('Operator Info'!N50=DropDowns!$B$13,DropDowns!$C$13,IF('Operator Info'!N50=DropDowns!$B$14,DropDowns!$C$14,IF('Operator Info'!N50=DropDowns!$B$15,DropDowns!$C$15,IF('Operator Info'!N50=DropDowns!$B$16,DropDowns!$C$16,IF('Operator Info'!N50=DropDowns!$B$17,DropDowns!$C$17,IF('Operator Info'!N50=DropDowns!$B$18,DropDowns!$C$18,IF('Operator Info'!N50=DropDowns!$B$19,DropDowns!$C$19,IF('Operator Info'!N50=DropDowns!$B$21,DropDowns!$C$21,IF('Operator Info'!N50=DropDowns!$B$22,DropDowns!$C$22)))))))))))))))</f>
        <v/>
      </c>
    </row>
    <row r="32" spans="3:14" x14ac:dyDescent="0.25">
      <c r="C32">
        <f>'Operator Info'!D51</f>
        <v>0</v>
      </c>
      <c r="D32">
        <f>'Operator Info'!E51</f>
        <v>0</v>
      </c>
      <c r="E32">
        <f>'Operator Info'!F51</f>
        <v>0</v>
      </c>
      <c r="F32" t="str">
        <f>IF(D32=0,"",'Operator Info'!$E$14)</f>
        <v/>
      </c>
      <c r="G32" t="str">
        <f>IF(D32=0,"",'Operator Info'!$F$14)</f>
        <v/>
      </c>
      <c r="H32" t="str">
        <f>IF(D32=0,"",'Operator Info'!$D$16)</f>
        <v/>
      </c>
      <c r="I32" s="76">
        <f>'Operator Info'!G51</f>
        <v>0</v>
      </c>
      <c r="J32" t="str">
        <f>IF('Operator Info'!H51="","",IF('Operator Info'!H51=DropDowns!$B$5,DropDowns!$C$5,IF('Operator Info'!H51=DropDowns!$B$9,DropDowns!$C$9,IF('Operator Info'!H51=DropDowns!$B$10,DropDowns!$C$10,IF('Operator Info'!H51=DropDowns!$B$11,DropDowns!$C$11,IF('Operator Info'!H51=DropDowns!$B$12,DropDowns!$C$12,IF('Operator Info'!H51=DropDowns!$B$13,DropDowns!$C$13,IF('Operator Info'!H51=DropDowns!$B$14,DropDowns!$C$14,IF('Operator Info'!H51=DropDowns!$B$15,DropDowns!$C$15,IF('Operator Info'!H51=DropDowns!$B$16,DropDowns!$C$16,IF('Operator Info'!H51=DropDowns!$B$17,DropDowns!$C$17,IF('Operator Info'!H51=DropDowns!$B$18,DropDowns!$C$18,IF('Operator Info'!H51=DropDowns!$B$19,DropDowns!$C$19,IF('Operator Info'!H51=DropDowns!$B$21,DropDowns!$C$21,IF('Operator Info'!H51=DropDowns!$B$22,DropDowns!$C$22)))))))))))))))</f>
        <v/>
      </c>
      <c r="L32" t="str">
        <f>IF('Operator Info'!K51="","",IF('Operator Info'!K51=DropDowns!$B$5,DropDowns!$C$5,IF('Operator Info'!K51=DropDowns!$B$9,DropDowns!$C$9,IF('Operator Info'!K51=DropDowns!$B$10,DropDowns!$C$10,IF('Operator Info'!K51=DropDowns!$B$11,DropDowns!$C$11,IF('Operator Info'!K51=DropDowns!$B$12,DropDowns!$C$12,IF('Operator Info'!K51=DropDowns!$B$13,DropDowns!$C$13,IF('Operator Info'!K51=DropDowns!$B$14,DropDowns!$C$14,IF('Operator Info'!K51=DropDowns!$B$15,DropDowns!$C$15,IF('Operator Info'!K51=DropDowns!$B$16,DropDowns!$C$16,IF('Operator Info'!K51=DropDowns!$B$17,DropDowns!$C$17,IF('Operator Info'!K51=DropDowns!$B$18,DropDowns!$C$18,IF('Operator Info'!K51=DropDowns!$B$19,DropDowns!$C$19,IF('Operator Info'!K51=DropDowns!$B$21,DropDowns!$C$21,IF('Operator Info'!K51=DropDowns!$B$22,DropDowns!$C$22)))))))))))))))</f>
        <v/>
      </c>
      <c r="N32" t="str">
        <f>IF('Operator Info'!N51="","",IF('Operator Info'!N51=DropDowns!$B$5,DropDowns!$C$5,IF('Operator Info'!N51=DropDowns!$B$9,DropDowns!$C$9,IF('Operator Info'!N51=DropDowns!$B$10,DropDowns!$C$10,IF('Operator Info'!N51=DropDowns!$B$11,DropDowns!$C$11,IF('Operator Info'!N51=DropDowns!$B$12,DropDowns!$C$12,IF('Operator Info'!N51=DropDowns!$B$13,DropDowns!$C$13,IF('Operator Info'!N51=DropDowns!$B$14,DropDowns!$C$14,IF('Operator Info'!N51=DropDowns!$B$15,DropDowns!$C$15,IF('Operator Info'!N51=DropDowns!$B$16,DropDowns!$C$16,IF('Operator Info'!N51=DropDowns!$B$17,DropDowns!$C$17,IF('Operator Info'!N51=DropDowns!$B$18,DropDowns!$C$18,IF('Operator Info'!N51=DropDowns!$B$19,DropDowns!$C$19,IF('Operator Info'!N51=DropDowns!$B$21,DropDowns!$C$21,IF('Operator Info'!N51=DropDowns!$B$22,DropDowns!$C$22)))))))))))))))</f>
        <v/>
      </c>
    </row>
    <row r="33" spans="3:14" x14ac:dyDescent="0.25">
      <c r="C33">
        <f>'Operator Info'!D52</f>
        <v>0</v>
      </c>
      <c r="D33">
        <f>'Operator Info'!E52</f>
        <v>0</v>
      </c>
      <c r="E33">
        <f>'Operator Info'!F52</f>
        <v>0</v>
      </c>
      <c r="F33" t="str">
        <f>IF(D33=0,"",'Operator Info'!$E$14)</f>
        <v/>
      </c>
      <c r="G33" t="str">
        <f>IF(D33=0,"",'Operator Info'!$F$14)</f>
        <v/>
      </c>
      <c r="H33" t="str">
        <f>IF(D33=0,"",'Operator Info'!$D$16)</f>
        <v/>
      </c>
      <c r="I33" s="76">
        <f>'Operator Info'!G52</f>
        <v>0</v>
      </c>
      <c r="J33" t="str">
        <f>IF('Operator Info'!H52="","",IF('Operator Info'!H52=DropDowns!$B$5,DropDowns!$C$5,IF('Operator Info'!H52=DropDowns!$B$9,DropDowns!$C$9,IF('Operator Info'!H52=DropDowns!$B$10,DropDowns!$C$10,IF('Operator Info'!H52=DropDowns!$B$11,DropDowns!$C$11,IF('Operator Info'!H52=DropDowns!$B$12,DropDowns!$C$12,IF('Operator Info'!H52=DropDowns!$B$13,DropDowns!$C$13,IF('Operator Info'!H52=DropDowns!$B$14,DropDowns!$C$14,IF('Operator Info'!H52=DropDowns!$B$15,DropDowns!$C$15,IF('Operator Info'!H52=DropDowns!$B$16,DropDowns!$C$16,IF('Operator Info'!H52=DropDowns!$B$17,DropDowns!$C$17,IF('Operator Info'!H52=DropDowns!$B$18,DropDowns!$C$18,IF('Operator Info'!H52=DropDowns!$B$19,DropDowns!$C$19,IF('Operator Info'!H52=DropDowns!$B$21,DropDowns!$C$21,IF('Operator Info'!H52=DropDowns!$B$22,DropDowns!$C$22)))))))))))))))</f>
        <v/>
      </c>
      <c r="L33" t="str">
        <f>IF('Operator Info'!K52="","",IF('Operator Info'!K52=DropDowns!$B$5,DropDowns!$C$5,IF('Operator Info'!K52=DropDowns!$B$9,DropDowns!$C$9,IF('Operator Info'!K52=DropDowns!$B$10,DropDowns!$C$10,IF('Operator Info'!K52=DropDowns!$B$11,DropDowns!$C$11,IF('Operator Info'!K52=DropDowns!$B$12,DropDowns!$C$12,IF('Operator Info'!K52=DropDowns!$B$13,DropDowns!$C$13,IF('Operator Info'!K52=DropDowns!$B$14,DropDowns!$C$14,IF('Operator Info'!K52=DropDowns!$B$15,DropDowns!$C$15,IF('Operator Info'!K52=DropDowns!$B$16,DropDowns!$C$16,IF('Operator Info'!K52=DropDowns!$B$17,DropDowns!$C$17,IF('Operator Info'!K52=DropDowns!$B$18,DropDowns!$C$18,IF('Operator Info'!K52=DropDowns!$B$19,DropDowns!$C$19,IF('Operator Info'!K52=DropDowns!$B$21,DropDowns!$C$21,IF('Operator Info'!K52=DropDowns!$B$22,DropDowns!$C$22)))))))))))))))</f>
        <v/>
      </c>
      <c r="N33" t="str">
        <f>IF('Operator Info'!N52="","",IF('Operator Info'!N52=DropDowns!$B$5,DropDowns!$C$5,IF('Operator Info'!N52=DropDowns!$B$9,DropDowns!$C$9,IF('Operator Info'!N52=DropDowns!$B$10,DropDowns!$C$10,IF('Operator Info'!N52=DropDowns!$B$11,DropDowns!$C$11,IF('Operator Info'!N52=DropDowns!$B$12,DropDowns!$C$12,IF('Operator Info'!N52=DropDowns!$B$13,DropDowns!$C$13,IF('Operator Info'!N52=DropDowns!$B$14,DropDowns!$C$14,IF('Operator Info'!N52=DropDowns!$B$15,DropDowns!$C$15,IF('Operator Info'!N52=DropDowns!$B$16,DropDowns!$C$16,IF('Operator Info'!N52=DropDowns!$B$17,DropDowns!$C$17,IF('Operator Info'!N52=DropDowns!$B$18,DropDowns!$C$18,IF('Operator Info'!N52=DropDowns!$B$19,DropDowns!$C$19,IF('Operator Info'!N52=DropDowns!$B$21,DropDowns!$C$21,IF('Operator Info'!N52=DropDowns!$B$22,DropDowns!$C$22)))))))))))))))</f>
        <v/>
      </c>
    </row>
    <row r="34" spans="3:14" x14ac:dyDescent="0.25">
      <c r="C34">
        <f>'Operator Info'!D53</f>
        <v>0</v>
      </c>
      <c r="D34">
        <f>'Operator Info'!E53</f>
        <v>0</v>
      </c>
      <c r="E34">
        <f>'Operator Info'!F53</f>
        <v>0</v>
      </c>
      <c r="F34" t="str">
        <f>IF(D34=0,"",'Operator Info'!$E$14)</f>
        <v/>
      </c>
      <c r="G34" t="str">
        <f>IF(D34=0,"",'Operator Info'!$F$14)</f>
        <v/>
      </c>
      <c r="H34" t="str">
        <f>IF(D34=0,"",'Operator Info'!$D$16)</f>
        <v/>
      </c>
      <c r="I34" s="76">
        <f>'Operator Info'!G53</f>
        <v>0</v>
      </c>
      <c r="J34" t="str">
        <f>IF('Operator Info'!H53="","",IF('Operator Info'!H53=DropDowns!$B$5,DropDowns!$C$5,IF('Operator Info'!H53=DropDowns!$B$9,DropDowns!$C$9,IF('Operator Info'!H53=DropDowns!$B$10,DropDowns!$C$10,IF('Operator Info'!H53=DropDowns!$B$11,DropDowns!$C$11,IF('Operator Info'!H53=DropDowns!$B$12,DropDowns!$C$12,IF('Operator Info'!H53=DropDowns!$B$13,DropDowns!$C$13,IF('Operator Info'!H53=DropDowns!$B$14,DropDowns!$C$14,IF('Operator Info'!H53=DropDowns!$B$15,DropDowns!$C$15,IF('Operator Info'!H53=DropDowns!$B$16,DropDowns!$C$16,IF('Operator Info'!H53=DropDowns!$B$17,DropDowns!$C$17,IF('Operator Info'!H53=DropDowns!$B$18,DropDowns!$C$18,IF('Operator Info'!H53=DropDowns!$B$19,DropDowns!$C$19,IF('Operator Info'!H53=DropDowns!$B$21,DropDowns!$C$21,IF('Operator Info'!H53=DropDowns!$B$22,DropDowns!$C$22)))))))))))))))</f>
        <v/>
      </c>
      <c r="L34" t="str">
        <f>IF('Operator Info'!K53="","",IF('Operator Info'!K53=DropDowns!$B$5,DropDowns!$C$5,IF('Operator Info'!K53=DropDowns!$B$9,DropDowns!$C$9,IF('Operator Info'!K53=DropDowns!$B$10,DropDowns!$C$10,IF('Operator Info'!K53=DropDowns!$B$11,DropDowns!$C$11,IF('Operator Info'!K53=DropDowns!$B$12,DropDowns!$C$12,IF('Operator Info'!K53=DropDowns!$B$13,DropDowns!$C$13,IF('Operator Info'!K53=DropDowns!$B$14,DropDowns!$C$14,IF('Operator Info'!K53=DropDowns!$B$15,DropDowns!$C$15,IF('Operator Info'!K53=DropDowns!$B$16,DropDowns!$C$16,IF('Operator Info'!K53=DropDowns!$B$17,DropDowns!$C$17,IF('Operator Info'!K53=DropDowns!$B$18,DropDowns!$C$18,IF('Operator Info'!K53=DropDowns!$B$19,DropDowns!$C$19,IF('Operator Info'!K53=DropDowns!$B$21,DropDowns!$C$21,IF('Operator Info'!K53=DropDowns!$B$22,DropDowns!$C$22)))))))))))))))</f>
        <v/>
      </c>
      <c r="N34" t="str">
        <f>IF('Operator Info'!N53="","",IF('Operator Info'!N53=DropDowns!$B$5,DropDowns!$C$5,IF('Operator Info'!N53=DropDowns!$B$9,DropDowns!$C$9,IF('Operator Info'!N53=DropDowns!$B$10,DropDowns!$C$10,IF('Operator Info'!N53=DropDowns!$B$11,DropDowns!$C$11,IF('Operator Info'!N53=DropDowns!$B$12,DropDowns!$C$12,IF('Operator Info'!N53=DropDowns!$B$13,DropDowns!$C$13,IF('Operator Info'!N53=DropDowns!$B$14,DropDowns!$C$14,IF('Operator Info'!N53=DropDowns!$B$15,DropDowns!$C$15,IF('Operator Info'!N53=DropDowns!$B$16,DropDowns!$C$16,IF('Operator Info'!N53=DropDowns!$B$17,DropDowns!$C$17,IF('Operator Info'!N53=DropDowns!$B$18,DropDowns!$C$18,IF('Operator Info'!N53=DropDowns!$B$19,DropDowns!$C$19,IF('Operator Info'!N53=DropDowns!$B$21,DropDowns!$C$21,IF('Operator Info'!N53=DropDowns!$B$22,DropDowns!$C$22)))))))))))))))</f>
        <v/>
      </c>
    </row>
    <row r="35" spans="3:14" x14ac:dyDescent="0.25">
      <c r="C35">
        <f>'Operator Info'!D54</f>
        <v>0</v>
      </c>
      <c r="D35">
        <f>'Operator Info'!E54</f>
        <v>0</v>
      </c>
      <c r="E35">
        <f>'Operator Info'!F54</f>
        <v>0</v>
      </c>
      <c r="F35" t="str">
        <f>IF(D35=0,"",'Operator Info'!$E$14)</f>
        <v/>
      </c>
      <c r="G35" t="str">
        <f>IF(D35=0,"",'Operator Info'!$F$14)</f>
        <v/>
      </c>
      <c r="H35" t="str">
        <f>IF(D35=0,"",'Operator Info'!$D$16)</f>
        <v/>
      </c>
      <c r="I35" s="76">
        <f>'Operator Info'!G54</f>
        <v>0</v>
      </c>
      <c r="J35" t="str">
        <f>IF('Operator Info'!H54="","",IF('Operator Info'!H54=DropDowns!$B$5,DropDowns!$C$5,IF('Operator Info'!H54=DropDowns!$B$9,DropDowns!$C$9,IF('Operator Info'!H54=DropDowns!$B$10,DropDowns!$C$10,IF('Operator Info'!H54=DropDowns!$B$11,DropDowns!$C$11,IF('Operator Info'!H54=DropDowns!$B$12,DropDowns!$C$12,IF('Operator Info'!H54=DropDowns!$B$13,DropDowns!$C$13,IF('Operator Info'!H54=DropDowns!$B$14,DropDowns!$C$14,IF('Operator Info'!H54=DropDowns!$B$15,DropDowns!$C$15,IF('Operator Info'!H54=DropDowns!$B$16,DropDowns!$C$16,IF('Operator Info'!H54=DropDowns!$B$17,DropDowns!$C$17,IF('Operator Info'!H54=DropDowns!$B$18,DropDowns!$C$18,IF('Operator Info'!H54=DropDowns!$B$19,DropDowns!$C$19,IF('Operator Info'!H54=DropDowns!$B$21,DropDowns!$C$21,IF('Operator Info'!H54=DropDowns!$B$22,DropDowns!$C$22)))))))))))))))</f>
        <v/>
      </c>
      <c r="L35" t="str">
        <f>IF('Operator Info'!K54="","",IF('Operator Info'!K54=DropDowns!$B$5,DropDowns!$C$5,IF('Operator Info'!K54=DropDowns!$B$9,DropDowns!$C$9,IF('Operator Info'!K54=DropDowns!$B$10,DropDowns!$C$10,IF('Operator Info'!K54=DropDowns!$B$11,DropDowns!$C$11,IF('Operator Info'!K54=DropDowns!$B$12,DropDowns!$C$12,IF('Operator Info'!K54=DropDowns!$B$13,DropDowns!$C$13,IF('Operator Info'!K54=DropDowns!$B$14,DropDowns!$C$14,IF('Operator Info'!K54=DropDowns!$B$15,DropDowns!$C$15,IF('Operator Info'!K54=DropDowns!$B$16,DropDowns!$C$16,IF('Operator Info'!K54=DropDowns!$B$17,DropDowns!$C$17,IF('Operator Info'!K54=DropDowns!$B$18,DropDowns!$C$18,IF('Operator Info'!K54=DropDowns!$B$19,DropDowns!$C$19,IF('Operator Info'!K54=DropDowns!$B$21,DropDowns!$C$21,IF('Operator Info'!K54=DropDowns!$B$22,DropDowns!$C$22)))))))))))))))</f>
        <v/>
      </c>
      <c r="N35" t="str">
        <f>IF('Operator Info'!N54="","",IF('Operator Info'!N54=DropDowns!$B$5,DropDowns!$C$5,IF('Operator Info'!N54=DropDowns!$B$9,DropDowns!$C$9,IF('Operator Info'!N54=DropDowns!$B$10,DropDowns!$C$10,IF('Operator Info'!N54=DropDowns!$B$11,DropDowns!$C$11,IF('Operator Info'!N54=DropDowns!$B$12,DropDowns!$C$12,IF('Operator Info'!N54=DropDowns!$B$13,DropDowns!$C$13,IF('Operator Info'!N54=DropDowns!$B$14,DropDowns!$C$14,IF('Operator Info'!N54=DropDowns!$B$15,DropDowns!$C$15,IF('Operator Info'!N54=DropDowns!$B$16,DropDowns!$C$16,IF('Operator Info'!N54=DropDowns!$B$17,DropDowns!$C$17,IF('Operator Info'!N54=DropDowns!$B$18,DropDowns!$C$18,IF('Operator Info'!N54=DropDowns!$B$19,DropDowns!$C$19,IF('Operator Info'!N54=DropDowns!$B$21,DropDowns!$C$21,IF('Operator Info'!N54=DropDowns!$B$22,DropDowns!$C$22)))))))))))))))</f>
        <v/>
      </c>
    </row>
    <row r="36" spans="3:14" x14ac:dyDescent="0.25">
      <c r="C36">
        <f>'Operator Info'!D55</f>
        <v>0</v>
      </c>
      <c r="D36">
        <f>'Operator Info'!E55</f>
        <v>0</v>
      </c>
      <c r="E36">
        <f>'Operator Info'!F55</f>
        <v>0</v>
      </c>
      <c r="F36" t="str">
        <f>IF(D36=0,"",'Operator Info'!$E$14)</f>
        <v/>
      </c>
      <c r="G36" t="str">
        <f>IF(D36=0,"",'Operator Info'!$F$14)</f>
        <v/>
      </c>
      <c r="H36" t="str">
        <f>IF(D36=0,"",'Operator Info'!$D$16)</f>
        <v/>
      </c>
      <c r="I36" s="76">
        <f>'Operator Info'!G55</f>
        <v>0</v>
      </c>
      <c r="J36" t="str">
        <f>IF('Operator Info'!H55="","",IF('Operator Info'!H55=DropDowns!$B$5,DropDowns!$C$5,IF('Operator Info'!H55=DropDowns!$B$9,DropDowns!$C$9,IF('Operator Info'!H55=DropDowns!$B$10,DropDowns!$C$10,IF('Operator Info'!H55=DropDowns!$B$11,DropDowns!$C$11,IF('Operator Info'!H55=DropDowns!$B$12,DropDowns!$C$12,IF('Operator Info'!H55=DropDowns!$B$13,DropDowns!$C$13,IF('Operator Info'!H55=DropDowns!$B$14,DropDowns!$C$14,IF('Operator Info'!H55=DropDowns!$B$15,DropDowns!$C$15,IF('Operator Info'!H55=DropDowns!$B$16,DropDowns!$C$16,IF('Operator Info'!H55=DropDowns!$B$17,DropDowns!$C$17,IF('Operator Info'!H55=DropDowns!$B$18,DropDowns!$C$18,IF('Operator Info'!H55=DropDowns!$B$19,DropDowns!$C$19,IF('Operator Info'!H55=DropDowns!$B$21,DropDowns!$C$21,IF('Operator Info'!H55=DropDowns!$B$22,DropDowns!$C$22)))))))))))))))</f>
        <v/>
      </c>
      <c r="L36" t="str">
        <f>IF('Operator Info'!K55="","",IF('Operator Info'!K55=DropDowns!$B$5,DropDowns!$C$5,IF('Operator Info'!K55=DropDowns!$B$9,DropDowns!$C$9,IF('Operator Info'!K55=DropDowns!$B$10,DropDowns!$C$10,IF('Operator Info'!K55=DropDowns!$B$11,DropDowns!$C$11,IF('Operator Info'!K55=DropDowns!$B$12,DropDowns!$C$12,IF('Operator Info'!K55=DropDowns!$B$13,DropDowns!$C$13,IF('Operator Info'!K55=DropDowns!$B$14,DropDowns!$C$14,IF('Operator Info'!K55=DropDowns!$B$15,DropDowns!$C$15,IF('Operator Info'!K55=DropDowns!$B$16,DropDowns!$C$16,IF('Operator Info'!K55=DropDowns!$B$17,DropDowns!$C$17,IF('Operator Info'!K55=DropDowns!$B$18,DropDowns!$C$18,IF('Operator Info'!K55=DropDowns!$B$19,DropDowns!$C$19,IF('Operator Info'!K55=DropDowns!$B$21,DropDowns!$C$21,IF('Operator Info'!K55=DropDowns!$B$22,DropDowns!$C$22)))))))))))))))</f>
        <v/>
      </c>
      <c r="N36" t="str">
        <f>IF('Operator Info'!N55="","",IF('Operator Info'!N55=DropDowns!$B$5,DropDowns!$C$5,IF('Operator Info'!N55=DropDowns!$B$9,DropDowns!$C$9,IF('Operator Info'!N55=DropDowns!$B$10,DropDowns!$C$10,IF('Operator Info'!N55=DropDowns!$B$11,DropDowns!$C$11,IF('Operator Info'!N55=DropDowns!$B$12,DropDowns!$C$12,IF('Operator Info'!N55=DropDowns!$B$13,DropDowns!$C$13,IF('Operator Info'!N55=DropDowns!$B$14,DropDowns!$C$14,IF('Operator Info'!N55=DropDowns!$B$15,DropDowns!$C$15,IF('Operator Info'!N55=DropDowns!$B$16,DropDowns!$C$16,IF('Operator Info'!N55=DropDowns!$B$17,DropDowns!$C$17,IF('Operator Info'!N55=DropDowns!$B$18,DropDowns!$C$18,IF('Operator Info'!N55=DropDowns!$B$19,DropDowns!$C$19,IF('Operator Info'!N55=DropDowns!$B$21,DropDowns!$C$21,IF('Operator Info'!N55=DropDowns!$B$22,DropDowns!$C$22)))))))))))))))</f>
        <v/>
      </c>
    </row>
    <row r="37" spans="3:14" x14ac:dyDescent="0.25">
      <c r="C37">
        <f>'Operator Info'!D56</f>
        <v>0</v>
      </c>
      <c r="D37">
        <f>'Operator Info'!E56</f>
        <v>0</v>
      </c>
      <c r="E37">
        <f>'Operator Info'!F56</f>
        <v>0</v>
      </c>
      <c r="F37" t="str">
        <f>IF(D37=0,"",'Operator Info'!$E$14)</f>
        <v/>
      </c>
      <c r="G37" t="str">
        <f>IF(D37=0,"",'Operator Info'!$F$14)</f>
        <v/>
      </c>
      <c r="H37" t="str">
        <f>IF(D37=0,"",'Operator Info'!$D$16)</f>
        <v/>
      </c>
      <c r="I37" s="76">
        <f>'Operator Info'!G56</f>
        <v>0</v>
      </c>
      <c r="J37" t="str">
        <f>IF('Operator Info'!H56="","",IF('Operator Info'!H56=DropDowns!$B$5,DropDowns!$C$5,IF('Operator Info'!H56=DropDowns!$B$9,DropDowns!$C$9,IF('Operator Info'!H56=DropDowns!$B$10,DropDowns!$C$10,IF('Operator Info'!H56=DropDowns!$B$11,DropDowns!$C$11,IF('Operator Info'!H56=DropDowns!$B$12,DropDowns!$C$12,IF('Operator Info'!H56=DropDowns!$B$13,DropDowns!$C$13,IF('Operator Info'!H56=DropDowns!$B$14,DropDowns!$C$14,IF('Operator Info'!H56=DropDowns!$B$15,DropDowns!$C$15,IF('Operator Info'!H56=DropDowns!$B$16,DropDowns!$C$16,IF('Operator Info'!H56=DropDowns!$B$17,DropDowns!$C$17,IF('Operator Info'!H56=DropDowns!$B$18,DropDowns!$C$18,IF('Operator Info'!H56=DropDowns!$B$19,DropDowns!$C$19,IF('Operator Info'!H56=DropDowns!$B$21,DropDowns!$C$21,IF('Operator Info'!H56=DropDowns!$B$22,DropDowns!$C$22)))))))))))))))</f>
        <v/>
      </c>
      <c r="L37" t="str">
        <f>IF('Operator Info'!K56="","",IF('Operator Info'!K56=DropDowns!$B$5,DropDowns!$C$5,IF('Operator Info'!K56=DropDowns!$B$9,DropDowns!$C$9,IF('Operator Info'!K56=DropDowns!$B$10,DropDowns!$C$10,IF('Operator Info'!K56=DropDowns!$B$11,DropDowns!$C$11,IF('Operator Info'!K56=DropDowns!$B$12,DropDowns!$C$12,IF('Operator Info'!K56=DropDowns!$B$13,DropDowns!$C$13,IF('Operator Info'!K56=DropDowns!$B$14,DropDowns!$C$14,IF('Operator Info'!K56=DropDowns!$B$15,DropDowns!$C$15,IF('Operator Info'!K56=DropDowns!$B$16,DropDowns!$C$16,IF('Operator Info'!K56=DropDowns!$B$17,DropDowns!$C$17,IF('Operator Info'!K56=DropDowns!$B$18,DropDowns!$C$18,IF('Operator Info'!K56=DropDowns!$B$19,DropDowns!$C$19,IF('Operator Info'!K56=DropDowns!$B$21,DropDowns!$C$21,IF('Operator Info'!K56=DropDowns!$B$22,DropDowns!$C$22)))))))))))))))</f>
        <v/>
      </c>
      <c r="N37" t="str">
        <f>IF('Operator Info'!N56="","",IF('Operator Info'!N56=DropDowns!$B$5,DropDowns!$C$5,IF('Operator Info'!N56=DropDowns!$B$9,DropDowns!$C$9,IF('Operator Info'!N56=DropDowns!$B$10,DropDowns!$C$10,IF('Operator Info'!N56=DropDowns!$B$11,DropDowns!$C$11,IF('Operator Info'!N56=DropDowns!$B$12,DropDowns!$C$12,IF('Operator Info'!N56=DropDowns!$B$13,DropDowns!$C$13,IF('Operator Info'!N56=DropDowns!$B$14,DropDowns!$C$14,IF('Operator Info'!N56=DropDowns!$B$15,DropDowns!$C$15,IF('Operator Info'!N56=DropDowns!$B$16,DropDowns!$C$16,IF('Operator Info'!N56=DropDowns!$B$17,DropDowns!$C$17,IF('Operator Info'!N56=DropDowns!$B$18,DropDowns!$C$18,IF('Operator Info'!N56=DropDowns!$B$19,DropDowns!$C$19,IF('Operator Info'!N56=DropDowns!$B$21,DropDowns!$C$21,IF('Operator Info'!N56=DropDowns!$B$22,DropDowns!$C$22)))))))))))))))</f>
        <v/>
      </c>
    </row>
    <row r="38" spans="3:14" x14ac:dyDescent="0.25">
      <c r="C38">
        <f>'Operator Info'!D57</f>
        <v>0</v>
      </c>
      <c r="D38">
        <f>'Operator Info'!E57</f>
        <v>0</v>
      </c>
      <c r="E38">
        <f>'Operator Info'!F57</f>
        <v>0</v>
      </c>
      <c r="F38" t="str">
        <f>IF(D38=0,"",'Operator Info'!$E$14)</f>
        <v/>
      </c>
      <c r="G38" t="str">
        <f>IF(D38=0,"",'Operator Info'!$F$14)</f>
        <v/>
      </c>
      <c r="H38" t="str">
        <f>IF(D38=0,"",'Operator Info'!$D$16)</f>
        <v/>
      </c>
      <c r="I38" s="76">
        <f>'Operator Info'!G57</f>
        <v>0</v>
      </c>
      <c r="J38" t="str">
        <f>IF('Operator Info'!H57="","",IF('Operator Info'!H57=DropDowns!$B$5,DropDowns!$C$5,IF('Operator Info'!H57=DropDowns!$B$9,DropDowns!$C$9,IF('Operator Info'!H57=DropDowns!$B$10,DropDowns!$C$10,IF('Operator Info'!H57=DropDowns!$B$11,DropDowns!$C$11,IF('Operator Info'!H57=DropDowns!$B$12,DropDowns!$C$12,IF('Operator Info'!H57=DropDowns!$B$13,DropDowns!$C$13,IF('Operator Info'!H57=DropDowns!$B$14,DropDowns!$C$14,IF('Operator Info'!H57=DropDowns!$B$15,DropDowns!$C$15,IF('Operator Info'!H57=DropDowns!$B$16,DropDowns!$C$16,IF('Operator Info'!H57=DropDowns!$B$17,DropDowns!$C$17,IF('Operator Info'!H57=DropDowns!$B$18,DropDowns!$C$18,IF('Operator Info'!H57=DropDowns!$B$19,DropDowns!$C$19,IF('Operator Info'!H57=DropDowns!$B$21,DropDowns!$C$21,IF('Operator Info'!H57=DropDowns!$B$22,DropDowns!$C$22)))))))))))))))</f>
        <v/>
      </c>
      <c r="L38" t="str">
        <f>IF('Operator Info'!K57="","",IF('Operator Info'!K57=DropDowns!$B$5,DropDowns!$C$5,IF('Operator Info'!K57=DropDowns!$B$9,DropDowns!$C$9,IF('Operator Info'!K57=DropDowns!$B$10,DropDowns!$C$10,IF('Operator Info'!K57=DropDowns!$B$11,DropDowns!$C$11,IF('Operator Info'!K57=DropDowns!$B$12,DropDowns!$C$12,IF('Operator Info'!K57=DropDowns!$B$13,DropDowns!$C$13,IF('Operator Info'!K57=DropDowns!$B$14,DropDowns!$C$14,IF('Operator Info'!K57=DropDowns!$B$15,DropDowns!$C$15,IF('Operator Info'!K57=DropDowns!$B$16,DropDowns!$C$16,IF('Operator Info'!K57=DropDowns!$B$17,DropDowns!$C$17,IF('Operator Info'!K57=DropDowns!$B$18,DropDowns!$C$18,IF('Operator Info'!K57=DropDowns!$B$19,DropDowns!$C$19,IF('Operator Info'!K57=DropDowns!$B$21,DropDowns!$C$21,IF('Operator Info'!K57=DropDowns!$B$22,DropDowns!$C$22)))))))))))))))</f>
        <v/>
      </c>
      <c r="N38" t="str">
        <f>IF('Operator Info'!N57="","",IF('Operator Info'!N57=DropDowns!$B$5,DropDowns!$C$5,IF('Operator Info'!N57=DropDowns!$B$9,DropDowns!$C$9,IF('Operator Info'!N57=DropDowns!$B$10,DropDowns!$C$10,IF('Operator Info'!N57=DropDowns!$B$11,DropDowns!$C$11,IF('Operator Info'!N57=DropDowns!$B$12,DropDowns!$C$12,IF('Operator Info'!N57=DropDowns!$B$13,DropDowns!$C$13,IF('Operator Info'!N57=DropDowns!$B$14,DropDowns!$C$14,IF('Operator Info'!N57=DropDowns!$B$15,DropDowns!$C$15,IF('Operator Info'!N57=DropDowns!$B$16,DropDowns!$C$16,IF('Operator Info'!N57=DropDowns!$B$17,DropDowns!$C$17,IF('Operator Info'!N57=DropDowns!$B$18,DropDowns!$C$18,IF('Operator Info'!N57=DropDowns!$B$19,DropDowns!$C$19,IF('Operator Info'!N57=DropDowns!$B$21,DropDowns!$C$21,IF('Operator Info'!N57=DropDowns!$B$22,DropDowns!$C$22)))))))))))))))</f>
        <v/>
      </c>
    </row>
    <row r="39" spans="3:14" x14ac:dyDescent="0.25">
      <c r="C39">
        <f>'Operator Info'!D58</f>
        <v>0</v>
      </c>
      <c r="D39">
        <f>'Operator Info'!E58</f>
        <v>0</v>
      </c>
      <c r="E39">
        <f>'Operator Info'!F58</f>
        <v>0</v>
      </c>
      <c r="F39" t="str">
        <f>IF(D39=0,"",'Operator Info'!$E$14)</f>
        <v/>
      </c>
      <c r="G39" t="str">
        <f>IF(D39=0,"",'Operator Info'!$F$14)</f>
        <v/>
      </c>
      <c r="H39" t="str">
        <f>IF(D39=0,"",'Operator Info'!$D$16)</f>
        <v/>
      </c>
      <c r="I39" s="76">
        <f>'Operator Info'!G58</f>
        <v>0</v>
      </c>
      <c r="J39" t="str">
        <f>IF('Operator Info'!H58="","",IF('Operator Info'!H58=DropDowns!$B$5,DropDowns!$C$5,IF('Operator Info'!H58=DropDowns!$B$9,DropDowns!$C$9,IF('Operator Info'!H58=DropDowns!$B$10,DropDowns!$C$10,IF('Operator Info'!H58=DropDowns!$B$11,DropDowns!$C$11,IF('Operator Info'!H58=DropDowns!$B$12,DropDowns!$C$12,IF('Operator Info'!H58=DropDowns!$B$13,DropDowns!$C$13,IF('Operator Info'!H58=DropDowns!$B$14,DropDowns!$C$14,IF('Operator Info'!H58=DropDowns!$B$15,DropDowns!$C$15,IF('Operator Info'!H58=DropDowns!$B$16,DropDowns!$C$16,IF('Operator Info'!H58=DropDowns!$B$17,DropDowns!$C$17,IF('Operator Info'!H58=DropDowns!$B$18,DropDowns!$C$18,IF('Operator Info'!H58=DropDowns!$B$19,DropDowns!$C$19,IF('Operator Info'!H58=DropDowns!$B$21,DropDowns!$C$21,IF('Operator Info'!H58=DropDowns!$B$22,DropDowns!$C$22)))))))))))))))</f>
        <v/>
      </c>
      <c r="L39" t="str">
        <f>IF('Operator Info'!K58="","",IF('Operator Info'!K58=DropDowns!$B$5,DropDowns!$C$5,IF('Operator Info'!K58=DropDowns!$B$9,DropDowns!$C$9,IF('Operator Info'!K58=DropDowns!$B$10,DropDowns!$C$10,IF('Operator Info'!K58=DropDowns!$B$11,DropDowns!$C$11,IF('Operator Info'!K58=DropDowns!$B$12,DropDowns!$C$12,IF('Operator Info'!K58=DropDowns!$B$13,DropDowns!$C$13,IF('Operator Info'!K58=DropDowns!$B$14,DropDowns!$C$14,IF('Operator Info'!K58=DropDowns!$B$15,DropDowns!$C$15,IF('Operator Info'!K58=DropDowns!$B$16,DropDowns!$C$16,IF('Operator Info'!K58=DropDowns!$B$17,DropDowns!$C$17,IF('Operator Info'!K58=DropDowns!$B$18,DropDowns!$C$18,IF('Operator Info'!K58=DropDowns!$B$19,DropDowns!$C$19,IF('Operator Info'!K58=DropDowns!$B$21,DropDowns!$C$21,IF('Operator Info'!K58=DropDowns!$B$22,DropDowns!$C$22)))))))))))))))</f>
        <v/>
      </c>
      <c r="N39" t="str">
        <f>IF('Operator Info'!N58="","",IF('Operator Info'!N58=DropDowns!$B$5,DropDowns!$C$5,IF('Operator Info'!N58=DropDowns!$B$9,DropDowns!$C$9,IF('Operator Info'!N58=DropDowns!$B$10,DropDowns!$C$10,IF('Operator Info'!N58=DropDowns!$B$11,DropDowns!$C$11,IF('Operator Info'!N58=DropDowns!$B$12,DropDowns!$C$12,IF('Operator Info'!N58=DropDowns!$B$13,DropDowns!$C$13,IF('Operator Info'!N58=DropDowns!$B$14,DropDowns!$C$14,IF('Operator Info'!N58=DropDowns!$B$15,DropDowns!$C$15,IF('Operator Info'!N58=DropDowns!$B$16,DropDowns!$C$16,IF('Operator Info'!N58=DropDowns!$B$17,DropDowns!$C$17,IF('Operator Info'!N58=DropDowns!$B$18,DropDowns!$C$18,IF('Operator Info'!N58=DropDowns!$B$19,DropDowns!$C$19,IF('Operator Info'!N58=DropDowns!$B$21,DropDowns!$C$21,IF('Operator Info'!N58=DropDowns!$B$22,DropDowns!$C$22)))))))))))))))</f>
        <v/>
      </c>
    </row>
    <row r="40" spans="3:14" x14ac:dyDescent="0.25">
      <c r="C40">
        <f>'Operator Info'!D59</f>
        <v>0</v>
      </c>
      <c r="D40">
        <f>'Operator Info'!E59</f>
        <v>0</v>
      </c>
      <c r="E40">
        <f>'Operator Info'!F59</f>
        <v>0</v>
      </c>
      <c r="F40" t="str">
        <f>IF(D40=0,"",'Operator Info'!$E$14)</f>
        <v/>
      </c>
      <c r="G40" t="str">
        <f>IF(D40=0,"",'Operator Info'!$F$14)</f>
        <v/>
      </c>
      <c r="H40" t="str">
        <f>IF(D40=0,"",'Operator Info'!$D$16)</f>
        <v/>
      </c>
      <c r="I40" s="76">
        <f>'Operator Info'!G59</f>
        <v>0</v>
      </c>
      <c r="J40" t="str">
        <f>IF('Operator Info'!H59="","",IF('Operator Info'!H59=DropDowns!$B$5,DropDowns!$C$5,IF('Operator Info'!H59=DropDowns!$B$9,DropDowns!$C$9,IF('Operator Info'!H59=DropDowns!$B$10,DropDowns!$C$10,IF('Operator Info'!H59=DropDowns!$B$11,DropDowns!$C$11,IF('Operator Info'!H59=DropDowns!$B$12,DropDowns!$C$12,IF('Operator Info'!H59=DropDowns!$B$13,DropDowns!$C$13,IF('Operator Info'!H59=DropDowns!$B$14,DropDowns!$C$14,IF('Operator Info'!H59=DropDowns!$B$15,DropDowns!$C$15,IF('Operator Info'!H59=DropDowns!$B$16,DropDowns!$C$16,IF('Operator Info'!H59=DropDowns!$B$17,DropDowns!$C$17,IF('Operator Info'!H59=DropDowns!$B$18,DropDowns!$C$18,IF('Operator Info'!H59=DropDowns!$B$19,DropDowns!$C$19,IF('Operator Info'!H59=DropDowns!$B$21,DropDowns!$C$21,IF('Operator Info'!H59=DropDowns!$B$22,DropDowns!$C$22)))))))))))))))</f>
        <v/>
      </c>
      <c r="L40" t="str">
        <f>IF('Operator Info'!K59="","",IF('Operator Info'!K59=DropDowns!$B$5,DropDowns!$C$5,IF('Operator Info'!K59=DropDowns!$B$9,DropDowns!$C$9,IF('Operator Info'!K59=DropDowns!$B$10,DropDowns!$C$10,IF('Operator Info'!K59=DropDowns!$B$11,DropDowns!$C$11,IF('Operator Info'!K59=DropDowns!$B$12,DropDowns!$C$12,IF('Operator Info'!K59=DropDowns!$B$13,DropDowns!$C$13,IF('Operator Info'!K59=DropDowns!$B$14,DropDowns!$C$14,IF('Operator Info'!K59=DropDowns!$B$15,DropDowns!$C$15,IF('Operator Info'!K59=DropDowns!$B$16,DropDowns!$C$16,IF('Operator Info'!K59=DropDowns!$B$17,DropDowns!$C$17,IF('Operator Info'!K59=DropDowns!$B$18,DropDowns!$C$18,IF('Operator Info'!K59=DropDowns!$B$19,DropDowns!$C$19,IF('Operator Info'!K59=DropDowns!$B$21,DropDowns!$C$21,IF('Operator Info'!K59=DropDowns!$B$22,DropDowns!$C$22)))))))))))))))</f>
        <v/>
      </c>
      <c r="N40" t="str">
        <f>IF('Operator Info'!N59="","",IF('Operator Info'!N59=DropDowns!$B$5,DropDowns!$C$5,IF('Operator Info'!N59=DropDowns!$B$9,DropDowns!$C$9,IF('Operator Info'!N59=DropDowns!$B$10,DropDowns!$C$10,IF('Operator Info'!N59=DropDowns!$B$11,DropDowns!$C$11,IF('Operator Info'!N59=DropDowns!$B$12,DropDowns!$C$12,IF('Operator Info'!N59=DropDowns!$B$13,DropDowns!$C$13,IF('Operator Info'!N59=DropDowns!$B$14,DropDowns!$C$14,IF('Operator Info'!N59=DropDowns!$B$15,DropDowns!$C$15,IF('Operator Info'!N59=DropDowns!$B$16,DropDowns!$C$16,IF('Operator Info'!N59=DropDowns!$B$17,DropDowns!$C$17,IF('Operator Info'!N59=DropDowns!$B$18,DropDowns!$C$18,IF('Operator Info'!N59=DropDowns!$B$19,DropDowns!$C$19,IF('Operator Info'!N59=DropDowns!$B$21,DropDowns!$C$21,IF('Operator Info'!N59=DropDowns!$B$22,DropDowns!$C$22)))))))))))))))</f>
        <v/>
      </c>
    </row>
    <row r="41" spans="3:14" x14ac:dyDescent="0.25">
      <c r="C41">
        <f>'Operator Info'!D60</f>
        <v>0</v>
      </c>
      <c r="D41">
        <f>'Operator Info'!E60</f>
        <v>0</v>
      </c>
      <c r="E41">
        <f>'Operator Info'!F60</f>
        <v>0</v>
      </c>
      <c r="F41" t="str">
        <f>IF(D41=0,"",'Operator Info'!$E$14)</f>
        <v/>
      </c>
      <c r="G41" t="str">
        <f>IF(D41=0,"",'Operator Info'!$F$14)</f>
        <v/>
      </c>
      <c r="H41" t="str">
        <f>IF(D41=0,"",'Operator Info'!$D$16)</f>
        <v/>
      </c>
      <c r="I41" s="76">
        <f>'Operator Info'!G60</f>
        <v>0</v>
      </c>
      <c r="J41" t="str">
        <f>IF('Operator Info'!H60="","",IF('Operator Info'!H60=DropDowns!$B$5,DropDowns!$C$5,IF('Operator Info'!H60=DropDowns!$B$9,DropDowns!$C$9,IF('Operator Info'!H60=DropDowns!$B$10,DropDowns!$C$10,IF('Operator Info'!H60=DropDowns!$B$11,DropDowns!$C$11,IF('Operator Info'!H60=DropDowns!$B$12,DropDowns!$C$12,IF('Operator Info'!H60=DropDowns!$B$13,DropDowns!$C$13,IF('Operator Info'!H60=DropDowns!$B$14,DropDowns!$C$14,IF('Operator Info'!H60=DropDowns!$B$15,DropDowns!$C$15,IF('Operator Info'!H60=DropDowns!$B$16,DropDowns!$C$16,IF('Operator Info'!H60=DropDowns!$B$17,DropDowns!$C$17,IF('Operator Info'!H60=DropDowns!$B$18,DropDowns!$C$18,IF('Operator Info'!H60=DropDowns!$B$19,DropDowns!$C$19,IF('Operator Info'!H60=DropDowns!$B$21,DropDowns!$C$21,IF('Operator Info'!H60=DropDowns!$B$22,DropDowns!$C$22)))))))))))))))</f>
        <v/>
      </c>
      <c r="L41" t="str">
        <f>IF('Operator Info'!K60="","",IF('Operator Info'!K60=DropDowns!$B$5,DropDowns!$C$5,IF('Operator Info'!K60=DropDowns!$B$9,DropDowns!$C$9,IF('Operator Info'!K60=DropDowns!$B$10,DropDowns!$C$10,IF('Operator Info'!K60=DropDowns!$B$11,DropDowns!$C$11,IF('Operator Info'!K60=DropDowns!$B$12,DropDowns!$C$12,IF('Operator Info'!K60=DropDowns!$B$13,DropDowns!$C$13,IF('Operator Info'!K60=DropDowns!$B$14,DropDowns!$C$14,IF('Operator Info'!K60=DropDowns!$B$15,DropDowns!$C$15,IF('Operator Info'!K60=DropDowns!$B$16,DropDowns!$C$16,IF('Operator Info'!K60=DropDowns!$B$17,DropDowns!$C$17,IF('Operator Info'!K60=DropDowns!$B$18,DropDowns!$C$18,IF('Operator Info'!K60=DropDowns!$B$19,DropDowns!$C$19,IF('Operator Info'!K60=DropDowns!$B$21,DropDowns!$C$21,IF('Operator Info'!K60=DropDowns!$B$22,DropDowns!$C$22)))))))))))))))</f>
        <v/>
      </c>
      <c r="N41" t="str">
        <f>IF('Operator Info'!N60="","",IF('Operator Info'!N60=DropDowns!$B$5,DropDowns!$C$5,IF('Operator Info'!N60=DropDowns!$B$9,DropDowns!$C$9,IF('Operator Info'!N60=DropDowns!$B$10,DropDowns!$C$10,IF('Operator Info'!N60=DropDowns!$B$11,DropDowns!$C$11,IF('Operator Info'!N60=DropDowns!$B$12,DropDowns!$C$12,IF('Operator Info'!N60=DropDowns!$B$13,DropDowns!$C$13,IF('Operator Info'!N60=DropDowns!$B$14,DropDowns!$C$14,IF('Operator Info'!N60=DropDowns!$B$15,DropDowns!$C$15,IF('Operator Info'!N60=DropDowns!$B$16,DropDowns!$C$16,IF('Operator Info'!N60=DropDowns!$B$17,DropDowns!$C$17,IF('Operator Info'!N60=DropDowns!$B$18,DropDowns!$C$18,IF('Operator Info'!N60=DropDowns!$B$19,DropDowns!$C$19,IF('Operator Info'!N60=DropDowns!$B$21,DropDowns!$C$21,IF('Operator Info'!N60=DropDowns!$B$22,DropDowns!$C$22)))))))))))))))</f>
        <v/>
      </c>
    </row>
  </sheetData>
  <phoneticPr fontId="5" type="noConversion"/>
  <pageMargins left="0.7" right="0.7" top="0.75" bottom="0.75" header="0.3" footer="0.3"/>
  <pageSetup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98EDC-C98B-43EE-960C-2312C5218D19}">
  <sheetPr codeName="Sheet4"/>
  <dimension ref="A1:O55"/>
  <sheetViews>
    <sheetView showGridLines="0" showZeros="0" view="pageLayout" zoomScale="130" zoomScaleNormal="100" zoomScalePageLayoutView="130" workbookViewId="0">
      <selection activeCell="P27" sqref="P27"/>
    </sheetView>
  </sheetViews>
  <sheetFormatPr defaultColWidth="8.28515625" defaultRowHeight="15" x14ac:dyDescent="0.25"/>
  <cols>
    <col min="1" max="1" width="1.85546875" customWidth="1"/>
    <col min="2" max="2" width="1.42578125" customWidth="1"/>
    <col min="3" max="3" width="5.42578125" customWidth="1"/>
    <col min="4" max="4" width="8.140625" customWidth="1"/>
    <col min="5" max="5" width="6.5703125" customWidth="1"/>
    <col min="6" max="6" width="3.85546875" customWidth="1"/>
    <col min="7" max="7" width="8" customWidth="1"/>
    <col min="8" max="8" width="10" customWidth="1"/>
    <col min="9" max="9" width="7.5703125" style="47" customWidth="1"/>
    <col min="10" max="10" width="19" style="4" customWidth="1"/>
    <col min="11" max="11" width="6.85546875" style="145" customWidth="1"/>
    <col min="12" max="12" width="5.85546875" style="93" customWidth="1"/>
    <col min="13" max="13" width="13" style="93" customWidth="1"/>
    <col min="14" max="14" width="1.42578125" style="93" customWidth="1"/>
    <col min="15" max="15" width="1.85546875" customWidth="1"/>
  </cols>
  <sheetData>
    <row r="1" spans="1:15" ht="11.25" customHeight="1" thickBot="1" x14ac:dyDescent="0.3">
      <c r="A1" s="77"/>
      <c r="B1" s="78"/>
      <c r="C1" s="78"/>
      <c r="D1" s="78"/>
      <c r="E1" s="78"/>
      <c r="F1" s="78"/>
      <c r="G1" s="78"/>
      <c r="H1" s="78"/>
      <c r="I1" s="78"/>
      <c r="J1" s="78"/>
      <c r="K1" s="78"/>
      <c r="L1" s="78"/>
      <c r="M1" s="78"/>
      <c r="N1" s="78"/>
      <c r="O1" s="77"/>
    </row>
    <row r="2" spans="1:15" ht="8.4499999999999993" customHeight="1" thickTop="1" x14ac:dyDescent="0.25">
      <c r="A2" s="77"/>
      <c r="B2" s="79"/>
      <c r="D2" s="80"/>
      <c r="I2"/>
      <c r="J2"/>
      <c r="K2" s="149"/>
      <c r="L2" s="149"/>
      <c r="M2" s="148"/>
      <c r="N2" s="81"/>
      <c r="O2" s="77"/>
    </row>
    <row r="3" spans="1:15" ht="14.1" customHeight="1" thickBot="1" x14ac:dyDescent="0.3">
      <c r="A3" s="77"/>
      <c r="B3" s="82"/>
      <c r="C3" s="331" t="str">
        <f xml:space="preserve"> IF(K3=DropDowns!$J$5,DropDowns!$K$5,DropDowns!$K$9)</f>
        <v>Quote from:</v>
      </c>
      <c r="D3" s="331"/>
      <c r="E3" s="331"/>
      <c r="F3" s="331"/>
      <c r="G3" s="83"/>
      <c r="H3" s="84"/>
      <c r="I3" s="6"/>
      <c r="J3" s="6"/>
      <c r="K3" s="329" t="s">
        <v>1136</v>
      </c>
      <c r="L3" s="329"/>
      <c r="M3" s="329"/>
      <c r="N3" s="81"/>
      <c r="O3" s="77"/>
    </row>
    <row r="4" spans="1:15" ht="14.1" customHeight="1" x14ac:dyDescent="0.25">
      <c r="A4" s="77"/>
      <c r="B4" s="82"/>
      <c r="C4" s="285"/>
      <c r="D4" s="285"/>
      <c r="E4" s="285"/>
      <c r="F4" s="85"/>
      <c r="G4" s="86"/>
      <c r="H4" s="6"/>
      <c r="I4" s="6"/>
      <c r="J4" s="86"/>
      <c r="K4" s="290" t="str">
        <f xml:space="preserve"> IF(K3=DropDowns!$J$5,DropDowns!$K$11,DropDowns!$K$12)</f>
        <v>Quote #</v>
      </c>
      <c r="L4" s="290"/>
      <c r="M4" s="176"/>
      <c r="N4" s="81"/>
      <c r="O4" s="77"/>
    </row>
    <row r="5" spans="1:15" ht="16.899999999999999" customHeight="1" x14ac:dyDescent="0.25">
      <c r="A5" s="77"/>
      <c r="B5" s="88"/>
      <c r="C5" s="285"/>
      <c r="D5" s="285"/>
      <c r="E5" s="285"/>
      <c r="F5" s="89"/>
      <c r="G5" s="90"/>
      <c r="H5" s="86"/>
      <c r="I5" s="86"/>
      <c r="J5" s="86"/>
      <c r="K5" s="286" t="s">
        <v>1105</v>
      </c>
      <c r="L5" s="286"/>
      <c r="M5" s="150">
        <f ca="1">TODAY()</f>
        <v>45622</v>
      </c>
      <c r="N5" s="92"/>
      <c r="O5" s="77"/>
    </row>
    <row r="6" spans="1:15" ht="16.899999999999999" customHeight="1" x14ac:dyDescent="0.25">
      <c r="A6" s="77"/>
      <c r="B6" s="88"/>
      <c r="C6" s="285"/>
      <c r="D6" s="285"/>
      <c r="E6" s="285"/>
      <c r="F6" s="89"/>
      <c r="G6" s="75"/>
      <c r="I6"/>
      <c r="J6"/>
      <c r="K6" s="287" t="str">
        <f xml:space="preserve"> IF(K3=DropDowns!$J$5,"Due Date:","90 Days")</f>
        <v>90 Days</v>
      </c>
      <c r="L6" s="287"/>
      <c r="M6" s="91">
        <f ca="1" xml:space="preserve"> IF(K3=DropDowns!$J$5,$M$5+30,$M$5+90)</f>
        <v>45712</v>
      </c>
      <c r="N6" s="92"/>
      <c r="O6" s="77"/>
    </row>
    <row r="7" spans="1:15" ht="16.899999999999999" customHeight="1" x14ac:dyDescent="0.25">
      <c r="A7" s="77"/>
      <c r="B7" s="88"/>
      <c r="C7" s="285"/>
      <c r="D7" s="285"/>
      <c r="E7" s="285"/>
      <c r="F7" s="89"/>
      <c r="G7" s="75"/>
      <c r="H7" s="348"/>
      <c r="I7" s="348"/>
      <c r="J7" s="348"/>
      <c r="K7" s="288" t="str">
        <f xml:space="preserve"> IF(K3=DropDowns!$J$5,"Amount Due:","Quoted at:")</f>
        <v>Quoted at:</v>
      </c>
      <c r="L7" s="288"/>
      <c r="M7" s="289">
        <f>M47</f>
        <v>0</v>
      </c>
      <c r="N7" s="94"/>
      <c r="O7" s="77"/>
    </row>
    <row r="8" spans="1:15" ht="16.899999999999999" customHeight="1" x14ac:dyDescent="0.25">
      <c r="A8" s="77"/>
      <c r="B8" s="88"/>
      <c r="C8" s="285"/>
      <c r="D8" s="285"/>
      <c r="E8" s="285"/>
      <c r="F8" s="89"/>
      <c r="G8" s="90"/>
      <c r="H8" s="348"/>
      <c r="I8" s="348"/>
      <c r="J8" s="348"/>
      <c r="K8" s="288"/>
      <c r="L8" s="288"/>
      <c r="M8" s="289"/>
      <c r="N8" s="94"/>
      <c r="O8" s="77"/>
    </row>
    <row r="9" spans="1:15" ht="16.899999999999999" customHeight="1" x14ac:dyDescent="0.25">
      <c r="A9" s="77"/>
      <c r="B9" s="88"/>
      <c r="C9" s="285"/>
      <c r="D9" s="285"/>
      <c r="E9" s="285"/>
      <c r="F9" s="89"/>
      <c r="G9" s="90"/>
      <c r="H9" s="348"/>
      <c r="I9" s="348"/>
      <c r="J9" s="348"/>
      <c r="K9" s="95" t="s">
        <v>1106</v>
      </c>
      <c r="L9" s="330" t="str">
        <f xml:space="preserve"> IF(K3=DropDowns!$J$5,"Net 30 Days","")</f>
        <v/>
      </c>
      <c r="M9" s="330"/>
      <c r="N9" s="96"/>
      <c r="O9" s="77"/>
    </row>
    <row r="10" spans="1:15" ht="16.899999999999999" customHeight="1" x14ac:dyDescent="0.25">
      <c r="A10" s="77"/>
      <c r="B10" s="88"/>
      <c r="C10" s="291" t="s">
        <v>1107</v>
      </c>
      <c r="D10" s="291"/>
      <c r="E10" s="291"/>
      <c r="F10" s="291"/>
      <c r="G10" s="291"/>
      <c r="H10" s="348"/>
      <c r="I10" s="348"/>
      <c r="J10" s="348"/>
      <c r="K10" s="292" t="str">
        <f xml:space="preserve"> IF(K3=DropDowns!$J$5,"7.95% Late charge will apply","Quote valid for 90 Days")</f>
        <v>Quote valid for 90 Days</v>
      </c>
      <c r="L10" s="292"/>
      <c r="M10" s="292"/>
      <c r="N10" s="96"/>
      <c r="O10" s="77"/>
    </row>
    <row r="11" spans="1:15" ht="16.899999999999999" customHeight="1" x14ac:dyDescent="0.25">
      <c r="A11" s="77"/>
      <c r="B11" s="88"/>
      <c r="C11" s="293" t="s">
        <v>1108</v>
      </c>
      <c r="D11" s="293"/>
      <c r="E11" s="293"/>
      <c r="F11" s="293"/>
      <c r="G11" s="293"/>
      <c r="H11" s="348"/>
      <c r="I11" s="348"/>
      <c r="J11" s="348"/>
      <c r="K11" s="294"/>
      <c r="L11" s="294"/>
      <c r="M11" s="294"/>
      <c r="N11" s="97"/>
      <c r="O11" s="77"/>
    </row>
    <row r="12" spans="1:15" ht="16.899999999999999" customHeight="1" x14ac:dyDescent="0.25">
      <c r="A12" s="77"/>
      <c r="B12" s="82"/>
      <c r="C12" s="295" t="s">
        <v>1183</v>
      </c>
      <c r="D12" s="295"/>
      <c r="E12" s="295"/>
      <c r="F12" s="295"/>
      <c r="G12" s="295"/>
      <c r="H12" s="348"/>
      <c r="I12" s="348"/>
      <c r="J12" s="348"/>
      <c r="K12" s="296"/>
      <c r="L12" s="296"/>
      <c r="M12" s="296"/>
      <c r="N12" s="97"/>
      <c r="O12" s="77"/>
    </row>
    <row r="13" spans="1:15" ht="5.85" customHeight="1" x14ac:dyDescent="0.25">
      <c r="A13" s="77"/>
      <c r="B13" s="79"/>
      <c r="F13" s="11"/>
      <c r="G13" s="11"/>
      <c r="I13"/>
      <c r="J13"/>
      <c r="K13" s="98"/>
      <c r="L13" s="98"/>
      <c r="M13" s="98"/>
      <c r="N13" s="99"/>
      <c r="O13" s="77"/>
    </row>
    <row r="14" spans="1:15" ht="16.899999999999999" customHeight="1" x14ac:dyDescent="0.25">
      <c r="A14" s="77"/>
      <c r="B14" s="79"/>
      <c r="C14" s="302" t="s">
        <v>1109</v>
      </c>
      <c r="D14" s="302"/>
      <c r="E14" s="302"/>
      <c r="F14" s="302"/>
      <c r="G14" s="302"/>
      <c r="I14" s="302" t="s">
        <v>1110</v>
      </c>
      <c r="J14" s="302"/>
      <c r="K14" s="302"/>
      <c r="L14" s="100"/>
      <c r="M14" s="100"/>
      <c r="N14" s="101"/>
      <c r="O14" s="77"/>
    </row>
    <row r="15" spans="1:15" ht="14.1" customHeight="1" x14ac:dyDescent="0.25">
      <c r="A15" s="77"/>
      <c r="B15" s="79"/>
      <c r="C15" s="172" t="s">
        <v>1121</v>
      </c>
      <c r="D15" s="332">
        <f>'Operator Info'!D14</f>
        <v>0</v>
      </c>
      <c r="E15" s="332"/>
      <c r="F15" s="332"/>
      <c r="G15" s="332"/>
      <c r="I15" s="301"/>
      <c r="J15" s="301"/>
      <c r="K15" s="301"/>
      <c r="L15" s="75"/>
      <c r="M15" s="6"/>
      <c r="N15" s="102"/>
      <c r="O15" s="77"/>
    </row>
    <row r="16" spans="1:15" s="27" customFormat="1" ht="14.1" customHeight="1" x14ac:dyDescent="0.25">
      <c r="A16" s="77"/>
      <c r="B16" s="79"/>
      <c r="C16" s="301">
        <f>'Operator Info'!E14</f>
        <v>0</v>
      </c>
      <c r="D16" s="301"/>
      <c r="E16" s="301"/>
      <c r="F16" s="301"/>
      <c r="G16" s="301"/>
      <c r="H16"/>
      <c r="I16" s="303">
        <f>IF('Operator Info'!E16="",'Operator Info'!N14,'Operator Info'!E16)</f>
        <v>0</v>
      </c>
      <c r="J16" s="301"/>
      <c r="K16" s="301"/>
      <c r="L16" s="87"/>
      <c r="M16" s="6"/>
      <c r="N16" s="102"/>
      <c r="O16" s="77"/>
    </row>
    <row r="17" spans="1:15" ht="14.1" customHeight="1" x14ac:dyDescent="0.25">
      <c r="A17" s="77"/>
      <c r="B17" s="79"/>
      <c r="C17" s="301">
        <f>'Operator Info'!F14</f>
        <v>0</v>
      </c>
      <c r="D17" s="301"/>
      <c r="E17" s="301"/>
      <c r="F17" s="301"/>
      <c r="G17" s="301"/>
      <c r="H17" s="103"/>
      <c r="I17" s="301">
        <f>'Operator Info'!E14</f>
        <v>0</v>
      </c>
      <c r="J17" s="301"/>
      <c r="K17" s="301"/>
      <c r="L17" s="87"/>
      <c r="M17" s="6"/>
      <c r="N17" s="102"/>
      <c r="O17" s="77"/>
    </row>
    <row r="18" spans="1:15" ht="14.1" customHeight="1" x14ac:dyDescent="0.25">
      <c r="A18" s="77"/>
      <c r="B18" s="79"/>
      <c r="C18" s="301">
        <f>'Operator Info'!I14</f>
        <v>0</v>
      </c>
      <c r="D18" s="301"/>
      <c r="E18" s="304">
        <f>'Operator Info'!H14</f>
        <v>0</v>
      </c>
      <c r="F18" s="304"/>
      <c r="G18" s="6"/>
      <c r="I18" s="301">
        <f>IF('Operator Info'!D16="",'Operator Info'!L14,'Operator Info'!D16)</f>
        <v>0</v>
      </c>
      <c r="J18" s="301"/>
      <c r="K18" s="301"/>
      <c r="L18" s="89"/>
      <c r="M18" s="6"/>
      <c r="N18" s="102"/>
      <c r="O18" s="77"/>
    </row>
    <row r="19" spans="1:15" ht="14.1" customHeight="1" x14ac:dyDescent="0.25">
      <c r="A19" s="77"/>
      <c r="B19" s="79"/>
      <c r="C19" s="301">
        <f>IF('Operator Info'!L14="",'Operator Info'!D16,'Operator Info'!L14)</f>
        <v>0</v>
      </c>
      <c r="D19" s="301"/>
      <c r="E19" s="301"/>
      <c r="F19" s="301"/>
      <c r="G19" s="301"/>
      <c r="I19" s="301">
        <f>IF('Operator Info'!F16="",'Operator Info'!P14,'Operator Info'!F16)</f>
        <v>0</v>
      </c>
      <c r="J19" s="301"/>
      <c r="K19" s="301"/>
      <c r="L19" s="104"/>
      <c r="M19" s="6"/>
      <c r="N19" s="102"/>
      <c r="O19" s="77"/>
    </row>
    <row r="20" spans="1:15" ht="14.1" customHeight="1" x14ac:dyDescent="0.25">
      <c r="A20" s="77"/>
      <c r="B20" s="79"/>
      <c r="C20" s="301">
        <f>'Operator Info'!J14</f>
        <v>0</v>
      </c>
      <c r="D20" s="301"/>
      <c r="E20" s="301"/>
      <c r="F20" s="301"/>
      <c r="G20" s="301"/>
      <c r="H20" s="105"/>
      <c r="I20" s="173"/>
      <c r="J20" s="173"/>
      <c r="K20" s="174"/>
      <c r="L20" s="89"/>
      <c r="M20" s="87"/>
      <c r="N20" s="106"/>
      <c r="O20" s="77"/>
    </row>
    <row r="21" spans="1:15" ht="2.85" customHeight="1" x14ac:dyDescent="0.25">
      <c r="A21" s="77"/>
      <c r="B21" s="79"/>
      <c r="C21" s="334"/>
      <c r="D21" s="335"/>
      <c r="E21" s="335"/>
      <c r="F21" s="335"/>
      <c r="G21" s="335"/>
      <c r="I21" s="336"/>
      <c r="J21" s="336"/>
      <c r="K21" s="107"/>
      <c r="L21" s="89"/>
      <c r="M21" s="87"/>
      <c r="N21" s="106"/>
      <c r="O21" s="77"/>
    </row>
    <row r="22" spans="1:15" ht="2.85" customHeight="1" x14ac:dyDescent="0.25">
      <c r="A22" s="77"/>
      <c r="B22" s="79"/>
      <c r="H22" s="108"/>
      <c r="I22" s="109"/>
      <c r="J22" s="109"/>
      <c r="K22"/>
      <c r="L22"/>
      <c r="M22"/>
      <c r="N22" s="110"/>
      <c r="O22" s="77"/>
    </row>
    <row r="23" spans="1:15" ht="13.9" customHeight="1" x14ac:dyDescent="0.25">
      <c r="A23" s="111"/>
      <c r="B23" s="79"/>
      <c r="C23" s="337" t="s">
        <v>1111</v>
      </c>
      <c r="D23" s="337"/>
      <c r="E23" s="337"/>
      <c r="F23" s="337"/>
      <c r="G23" s="337"/>
      <c r="H23" s="337"/>
      <c r="I23" s="337"/>
      <c r="J23" s="112" t="s">
        <v>1112</v>
      </c>
      <c r="K23" s="338" t="s">
        <v>1113</v>
      </c>
      <c r="L23" s="338"/>
      <c r="M23" s="112" t="s">
        <v>1114</v>
      </c>
      <c r="N23" s="113"/>
      <c r="O23" s="77"/>
    </row>
    <row r="24" spans="1:15" ht="14.1" customHeight="1" x14ac:dyDescent="0.25">
      <c r="A24" s="114">
        <v>1</v>
      </c>
      <c r="B24" s="115"/>
      <c r="C24" s="339"/>
      <c r="D24" s="339"/>
      <c r="E24" s="339"/>
      <c r="F24" s="339"/>
      <c r="G24" s="339"/>
      <c r="H24" s="339"/>
      <c r="I24" s="339"/>
      <c r="J24" s="341">
        <v>1</v>
      </c>
      <c r="K24" s="297" t="str">
        <f>IF(C24="","",IF(C24=DropDowns!$A$27,DropDowns!$C$27,IF(C24=DropDowns!$A$28,DropDowns!$C$28,IF(C24=DropDowns!$A$31,DropDowns!$C$31,IF(C24=DropDowns!$A$32,DropDowns!$C$32,IF(C24=DropDowns!$A$33,DropDowns!$C$33,IF(C24=DropDowns!$A$34,DropDowns!$C$34,IF(C24=DropDowns!$A$35,DropDowns!$C$35,IF(C24=DropDowns!$A$36,DropDowns!$C$36,IF(C24=DropDowns!$A$37,DropDowns!$C$37,IF(C24=DropDowns!$A$38,DropDowns!$C$38,IF(C24=DropDowns!$A$39,DropDowns!$C$39,IF(C24=DropDowns!$A$40,DropDowns!$C$40,IF(C24=DropDowns!$A$41,DropDowns!$C$41,IF(C24=DropDowns!$A$42,DropDowns!$C$42,IF(C24=DropDowns!$A$29,DropDowns!$C$29))))))))))))))))</f>
        <v/>
      </c>
      <c r="L24" s="298"/>
      <c r="M24" s="323" t="str">
        <f>IF(C24="","",J24*K24)</f>
        <v/>
      </c>
      <c r="N24" s="116"/>
      <c r="O24" s="77"/>
    </row>
    <row r="25" spans="1:15" ht="14.1" customHeight="1" x14ac:dyDescent="0.25">
      <c r="A25" s="114"/>
      <c r="B25" s="117" t="s">
        <v>1115</v>
      </c>
      <c r="C25" s="340"/>
      <c r="D25" s="340"/>
      <c r="E25" s="340"/>
      <c r="F25" s="340"/>
      <c r="G25" s="340"/>
      <c r="H25" s="340"/>
      <c r="I25" s="340"/>
      <c r="J25" s="342"/>
      <c r="K25" s="299"/>
      <c r="L25" s="300"/>
      <c r="M25" s="324"/>
      <c r="N25" s="116"/>
      <c r="O25" s="77"/>
    </row>
    <row r="26" spans="1:15" ht="14.1" customHeight="1" x14ac:dyDescent="0.25">
      <c r="A26" s="114">
        <v>2</v>
      </c>
      <c r="B26" s="117"/>
      <c r="C26" s="325"/>
      <c r="D26" s="325"/>
      <c r="E26" s="325"/>
      <c r="F26" s="325"/>
      <c r="G26" s="325"/>
      <c r="H26" s="325"/>
      <c r="I26" s="325"/>
      <c r="J26" s="321"/>
      <c r="K26" s="297" t="str">
        <f>IF(C26="","",IF(C26=DropDowns!$A$27,DropDowns!$C$27,IF(C26=DropDowns!$A$28,DropDowns!$C$28,IF(C26=DropDowns!$A$31,DropDowns!$C$31,IF(C26=DropDowns!$A$32,DropDowns!$C$32,IF(C26=DropDowns!$A$33,DropDowns!$C$33,IF(C26=DropDowns!$A$34,DropDowns!$C$34,IF(C26=DropDowns!$A$35,DropDowns!$C$35,IF(C26=DropDowns!$A$36,DropDowns!$C$36,IF(C26=DropDowns!$A$37,DropDowns!$C$37,IF(C26=DropDowns!$A$38,DropDowns!$C$38,IF(C26=DropDowns!$A$39,DropDowns!$C$39,IF(C26=DropDowns!$A$40,DropDowns!$C$40,IF(C26=DropDowns!$A$41,DropDowns!$C$41,IF(C26=DropDowns!$A$42,DropDowns!$C$42,IF(C26=DropDowns!$A$29,DropDowns!$C$29))))))))))))))))</f>
        <v/>
      </c>
      <c r="L26" s="298"/>
      <c r="M26" s="333" t="str">
        <f>IF(C26="","",J26*K26)</f>
        <v/>
      </c>
      <c r="N26" s="118"/>
      <c r="O26" s="77"/>
    </row>
    <row r="27" spans="1:15" ht="14.1" customHeight="1" x14ac:dyDescent="0.25">
      <c r="A27" s="114"/>
      <c r="B27" s="117"/>
      <c r="C27" s="325"/>
      <c r="D27" s="325"/>
      <c r="E27" s="325"/>
      <c r="F27" s="325"/>
      <c r="G27" s="325"/>
      <c r="H27" s="325"/>
      <c r="I27" s="325"/>
      <c r="J27" s="321"/>
      <c r="K27" s="299"/>
      <c r="L27" s="300"/>
      <c r="M27" s="333"/>
      <c r="N27" s="118"/>
      <c r="O27" s="77"/>
    </row>
    <row r="28" spans="1:15" ht="14.1" customHeight="1" x14ac:dyDescent="0.25">
      <c r="A28" s="114">
        <v>3</v>
      </c>
      <c r="B28" s="117"/>
      <c r="C28" s="325"/>
      <c r="D28" s="325"/>
      <c r="E28" s="325"/>
      <c r="F28" s="325"/>
      <c r="G28" s="325"/>
      <c r="H28" s="325"/>
      <c r="I28" s="325"/>
      <c r="J28" s="321"/>
      <c r="K28" s="297" t="str">
        <f>IF(C28="","",IF(C28=DropDowns!$A$27,DropDowns!$C$27,IF(C28=DropDowns!$A$28,DropDowns!$C$28,IF(C28=DropDowns!$A$31,DropDowns!$C$31,IF(C28=DropDowns!$A$32,DropDowns!$C$32,IF(C28=DropDowns!$A$33,DropDowns!$C$33,IF(C28=DropDowns!$A$34,DropDowns!$C$34,IF(C28=DropDowns!$A$35,DropDowns!$C$35,IF(C28=DropDowns!$A$36,DropDowns!$C$36,IF(C28=DropDowns!$A$37,DropDowns!$C$37,IF(C28=DropDowns!$A$38,DropDowns!$C$38,IF(C28=DropDowns!$A$39,DropDowns!$C$39,IF(C28=DropDowns!$A$40,DropDowns!$C$40,IF(C28=DropDowns!$A$41,DropDowns!$C$41,IF(C28=DropDowns!$A$42,DropDowns!$C$42,IF(C28=DropDowns!$A$29,DropDowns!$C$29))))))))))))))))</f>
        <v/>
      </c>
      <c r="L28" s="298"/>
      <c r="M28" s="323" t="str">
        <f t="shared" ref="M28" si="0">IF(C28="","",J28*K28)</f>
        <v/>
      </c>
      <c r="N28" s="118"/>
      <c r="O28" s="77"/>
    </row>
    <row r="29" spans="1:15" ht="14.1" customHeight="1" x14ac:dyDescent="0.25">
      <c r="A29" s="77"/>
      <c r="B29" s="117"/>
      <c r="C29" s="325"/>
      <c r="D29" s="325"/>
      <c r="E29" s="325"/>
      <c r="F29" s="325"/>
      <c r="G29" s="325"/>
      <c r="H29" s="325"/>
      <c r="I29" s="325"/>
      <c r="J29" s="321"/>
      <c r="K29" s="299"/>
      <c r="L29" s="300"/>
      <c r="M29" s="324"/>
      <c r="N29" s="118"/>
      <c r="O29" s="77"/>
    </row>
    <row r="30" spans="1:15" ht="14.1" customHeight="1" x14ac:dyDescent="0.25">
      <c r="A30" s="114">
        <v>4</v>
      </c>
      <c r="B30" s="117"/>
      <c r="C30" s="325"/>
      <c r="D30" s="325"/>
      <c r="E30" s="325"/>
      <c r="F30" s="325"/>
      <c r="G30" s="325"/>
      <c r="H30" s="325"/>
      <c r="I30" s="325"/>
      <c r="J30" s="321"/>
      <c r="K30" s="297" t="str">
        <f>IF(C30="","",IF(C30=DropDowns!$A$27,DropDowns!$C$27,IF(C30=DropDowns!$A$28,DropDowns!$C$28,IF(C30=DropDowns!$A$31,DropDowns!$C$31,IF(C30=DropDowns!$A$32,DropDowns!$C$32,IF(C30=DropDowns!$A$33,DropDowns!$C$33,IF(C30=DropDowns!$A$34,DropDowns!$C$34,IF(C30=DropDowns!$A$35,DropDowns!$C$35,IF(C30=DropDowns!$A$36,DropDowns!$C$36,IF(C30=DropDowns!$A$37,DropDowns!$C$37,IF(C30=DropDowns!$A$38,DropDowns!$C$38,IF(C30=DropDowns!$A$39,DropDowns!$C$39,IF(C30=DropDowns!$A$40,DropDowns!$C$40,IF(C30=DropDowns!$A$41,DropDowns!$C$41,IF(C30=DropDowns!$A$42,DropDowns!$C$42,IF(C30=DropDowns!$A$29,DropDowns!$C$29))))))))))))))))</f>
        <v/>
      </c>
      <c r="L30" s="298"/>
      <c r="M30" s="333" t="str">
        <f t="shared" ref="M30" si="1">IF(C30="","",J30*K30)</f>
        <v/>
      </c>
      <c r="N30" s="118"/>
      <c r="O30" s="77"/>
    </row>
    <row r="31" spans="1:15" ht="14.1" customHeight="1" x14ac:dyDescent="0.25">
      <c r="A31" s="77"/>
      <c r="B31" s="117"/>
      <c r="C31" s="325"/>
      <c r="D31" s="325"/>
      <c r="E31" s="325"/>
      <c r="F31" s="325"/>
      <c r="G31" s="325"/>
      <c r="H31" s="325"/>
      <c r="I31" s="325"/>
      <c r="J31" s="321"/>
      <c r="K31" s="299"/>
      <c r="L31" s="300"/>
      <c r="M31" s="333"/>
      <c r="N31" s="118"/>
      <c r="O31" s="77"/>
    </row>
    <row r="32" spans="1:15" ht="14.1" customHeight="1" x14ac:dyDescent="0.25">
      <c r="A32" s="77"/>
      <c r="B32" s="119"/>
      <c r="C32" s="325"/>
      <c r="D32" s="325"/>
      <c r="E32" s="325"/>
      <c r="F32" s="325"/>
      <c r="G32" s="325"/>
      <c r="H32" s="325"/>
      <c r="I32" s="325"/>
      <c r="J32" s="321"/>
      <c r="K32" s="297" t="str">
        <f>IF(C32="","",IF(C32=DropDowns!$A$27,DropDowns!$C$27,IF(C32=DropDowns!$A$28,DropDowns!$C$28,IF(C32=DropDowns!$A$31,DropDowns!$C$31,IF(C32=DropDowns!$A$32,DropDowns!$C$32,IF(C32=DropDowns!$A$33,DropDowns!$C$33,IF(C32=DropDowns!$A$34,DropDowns!$C$34,IF(C32=DropDowns!$A$35,DropDowns!$C$35,IF(C32=DropDowns!$A$36,DropDowns!$C$36,IF(C32=DropDowns!$A$37,DropDowns!$C$37,IF(C32=DropDowns!$A$38,DropDowns!$C$38,IF(C32=DropDowns!$A$39,DropDowns!$C$39,IF(C32=DropDowns!$A$40,DropDowns!$C$40,IF(C32=DropDowns!$A$41,DropDowns!$C$41,IF(C32=DropDowns!$A$42,DropDowns!$C$42,IF(C32=DropDowns!$A$29,DropDowns!$C$29))))))))))))))))</f>
        <v/>
      </c>
      <c r="L32" s="298"/>
      <c r="M32" s="323" t="str">
        <f t="shared" ref="M32" si="2">IF(C32="","",J32*K32)</f>
        <v/>
      </c>
      <c r="N32" s="118"/>
      <c r="O32" s="77"/>
    </row>
    <row r="33" spans="1:15" ht="14.1" customHeight="1" x14ac:dyDescent="0.25">
      <c r="A33" s="114">
        <v>4</v>
      </c>
      <c r="B33" s="119"/>
      <c r="C33" s="325"/>
      <c r="D33" s="325"/>
      <c r="E33" s="325"/>
      <c r="F33" s="325"/>
      <c r="G33" s="325"/>
      <c r="H33" s="325"/>
      <c r="I33" s="325"/>
      <c r="J33" s="321"/>
      <c r="K33" s="299"/>
      <c r="L33" s="300"/>
      <c r="M33" s="324"/>
      <c r="N33" s="118"/>
      <c r="O33" s="77"/>
    </row>
    <row r="34" spans="1:15" ht="14.1" customHeight="1" x14ac:dyDescent="0.25">
      <c r="A34" s="77"/>
      <c r="B34" s="120"/>
      <c r="C34" s="325"/>
      <c r="D34" s="325"/>
      <c r="E34" s="325"/>
      <c r="F34" s="325"/>
      <c r="G34" s="325"/>
      <c r="H34" s="325"/>
      <c r="I34" s="325"/>
      <c r="J34" s="321"/>
      <c r="K34" s="297" t="str">
        <f>IF(C34="","",IF(C34=DropDowns!$A$27,DropDowns!$C$27,IF(C34=DropDowns!$A$28,DropDowns!$C$28,IF(C34=DropDowns!$A$31,DropDowns!$C$31,IF(C34=DropDowns!$A$32,DropDowns!$C$32,IF(C34=DropDowns!$A$33,DropDowns!$C$33,IF(C34=DropDowns!$A$34,DropDowns!$C$34,IF(C34=DropDowns!$A$35,DropDowns!$C$35,IF(C34=DropDowns!$A$36,DropDowns!$C$36,IF(C34=DropDowns!$A$37,DropDowns!$C$37,IF(C34=DropDowns!$A$38,DropDowns!$C$38,IF(C34=DropDowns!$A$39,DropDowns!$C$39,IF(C34=DropDowns!$A$40,DropDowns!$C$40,IF(C34=DropDowns!$A$41,DropDowns!$C$41,IF(C34=DropDowns!$A$42,DropDowns!$C$42,IF(C34=DropDowns!$A$29,DropDowns!$C$29))))))))))))))))</f>
        <v/>
      </c>
      <c r="L34" s="298"/>
      <c r="M34" s="333" t="str">
        <f t="shared" ref="M34" si="3">IF(C34="","",J34*K34)</f>
        <v/>
      </c>
      <c r="N34" s="110"/>
      <c r="O34" s="77"/>
    </row>
    <row r="35" spans="1:15" ht="14.1" customHeight="1" x14ac:dyDescent="0.25">
      <c r="A35" s="77"/>
      <c r="B35" s="79"/>
      <c r="C35" s="325"/>
      <c r="D35" s="325"/>
      <c r="E35" s="325"/>
      <c r="F35" s="325"/>
      <c r="G35" s="325"/>
      <c r="H35" s="325"/>
      <c r="I35" s="325"/>
      <c r="J35" s="321"/>
      <c r="K35" s="299"/>
      <c r="L35" s="300"/>
      <c r="M35" s="333"/>
      <c r="N35" s="121"/>
      <c r="O35" s="77"/>
    </row>
    <row r="36" spans="1:15" ht="14.1" customHeight="1" x14ac:dyDescent="0.25">
      <c r="A36" s="77"/>
      <c r="B36" s="79"/>
      <c r="C36" s="325"/>
      <c r="D36" s="325"/>
      <c r="E36" s="325"/>
      <c r="F36" s="325"/>
      <c r="G36" s="325"/>
      <c r="H36" s="325"/>
      <c r="I36" s="325"/>
      <c r="J36" s="321"/>
      <c r="K36" s="297" t="str">
        <f>IF(C36="","",IF(C36=DropDowns!$A$27,DropDowns!$C$27,IF(C36=DropDowns!$A$28,DropDowns!$C$28,IF(C36=DropDowns!$A$31,DropDowns!$C$31,IF(C36=DropDowns!$A$32,DropDowns!$C$32,IF(C36=DropDowns!$A$33,DropDowns!$C$33,IF(C36=DropDowns!$A$34,DropDowns!$C$34,IF(C36=DropDowns!$A$35,DropDowns!$C$35,IF(C36=DropDowns!$A$36,DropDowns!$C$36,IF(C36=DropDowns!$A$37,DropDowns!$C$37,IF(C36=DropDowns!$A$38,DropDowns!$C$38,IF(C36=DropDowns!$A$39,DropDowns!$C$39,IF(C36=DropDowns!$A$40,DropDowns!$C$40,IF(C36=DropDowns!$A$41,DropDowns!$C$41,IF(C36=DropDowns!$A$42,DropDowns!$C$42,IF(C36=DropDowns!$A$29,DropDowns!$C$29))))))))))))))))</f>
        <v/>
      </c>
      <c r="L36" s="298"/>
      <c r="M36" s="323" t="str">
        <f t="shared" ref="M36" si="4">IF(C36="","",J36*K36)</f>
        <v/>
      </c>
      <c r="N36" s="121"/>
      <c r="O36" s="77"/>
    </row>
    <row r="37" spans="1:15" ht="14.1" customHeight="1" x14ac:dyDescent="0.25">
      <c r="A37" s="77"/>
      <c r="B37" s="79"/>
      <c r="C37" s="325"/>
      <c r="D37" s="325"/>
      <c r="E37" s="325"/>
      <c r="F37" s="325"/>
      <c r="G37" s="325"/>
      <c r="H37" s="325"/>
      <c r="I37" s="325"/>
      <c r="J37" s="321"/>
      <c r="K37" s="299"/>
      <c r="L37" s="300"/>
      <c r="M37" s="324"/>
      <c r="N37" s="121"/>
      <c r="O37" s="77"/>
    </row>
    <row r="38" spans="1:15" ht="14.1" customHeight="1" x14ac:dyDescent="0.25">
      <c r="A38" s="77"/>
      <c r="B38" s="79"/>
      <c r="C38" s="325"/>
      <c r="D38" s="325"/>
      <c r="E38" s="325"/>
      <c r="F38" s="325"/>
      <c r="G38" s="325"/>
      <c r="H38" s="325"/>
      <c r="I38" s="325"/>
      <c r="J38" s="321"/>
      <c r="K38" s="297" t="str">
        <f>IF(C38="","",IF(C38=DropDowns!$A$27,DropDowns!$C$27,IF(C38=DropDowns!$A$28,DropDowns!$C$28,IF(C38=DropDowns!$A$31,DropDowns!$C$31,IF(C38=DropDowns!$A$32,DropDowns!$C$32,IF(C38=DropDowns!$A$33,DropDowns!$C$33,IF(C38=DropDowns!$A$34,DropDowns!$C$34,IF(C38=DropDowns!$A$35,DropDowns!$C$35,IF(C38=DropDowns!$A$36,DropDowns!$C$36,IF(C38=DropDowns!$A$37,DropDowns!$C$37,IF(C38=DropDowns!$A$38,DropDowns!$C$38,IF(C38=DropDowns!$A$39,DropDowns!$C$39,IF(C38=DropDowns!$A$40,DropDowns!$C$40,IF(C38=DropDowns!$A$41,DropDowns!$C$41,IF(C38=DropDowns!$A$42,DropDowns!$C$42,IF(C38=DropDowns!$A$29,DropDowns!$C$29))))))))))))))))</f>
        <v/>
      </c>
      <c r="L38" s="298"/>
      <c r="M38" s="333" t="str">
        <f t="shared" ref="M38" si="5">IF(C38="","",J38*K38)</f>
        <v/>
      </c>
      <c r="N38" s="121"/>
      <c r="O38" s="77"/>
    </row>
    <row r="39" spans="1:15" ht="14.1" customHeight="1" x14ac:dyDescent="0.25">
      <c r="A39" s="77"/>
      <c r="B39" s="79"/>
      <c r="C39" s="325"/>
      <c r="D39" s="325"/>
      <c r="E39" s="325"/>
      <c r="F39" s="325"/>
      <c r="G39" s="325"/>
      <c r="H39" s="325"/>
      <c r="I39" s="325"/>
      <c r="J39" s="321"/>
      <c r="K39" s="299"/>
      <c r="L39" s="300"/>
      <c r="M39" s="333"/>
      <c r="N39" s="121"/>
      <c r="O39" s="77"/>
    </row>
    <row r="40" spans="1:15" ht="14.1" customHeight="1" x14ac:dyDescent="0.25">
      <c r="A40" s="77"/>
      <c r="B40" s="79"/>
      <c r="C40" s="325"/>
      <c r="D40" s="325"/>
      <c r="E40" s="325"/>
      <c r="F40" s="325"/>
      <c r="G40" s="325"/>
      <c r="H40" s="325"/>
      <c r="I40" s="326"/>
      <c r="J40" s="321"/>
      <c r="K40" s="297" t="str">
        <f>IF(C40="","",IF(C40=DropDowns!$A$27,DropDowns!$C$27,IF(C40=DropDowns!$A$28,DropDowns!$C$28,IF(C40=DropDowns!$A$31,DropDowns!$C$31,IF(C40=DropDowns!$A$32,DropDowns!$C$32,IF(C40=DropDowns!$A$33,DropDowns!$C$33,IF(C40=DropDowns!$A$34,DropDowns!$C$34,IF(C40=DropDowns!$A$35,DropDowns!$C$35,IF(C40=DropDowns!$A$36,DropDowns!$C$36,IF(C40=DropDowns!$A$37,DropDowns!$C$37,IF(C40=DropDowns!$A$38,DropDowns!$C$38,IF(C40=DropDowns!$A$39,DropDowns!$C$39,IF(C40=DropDowns!$A$40,DropDowns!$C$40,IF(C40=DropDowns!$A$41,DropDowns!$C$41,IF(C40=DropDowns!$A$42,DropDowns!$C$42,IF(C40=DropDowns!$A$29,DropDowns!$C$29))))))))))))))))</f>
        <v/>
      </c>
      <c r="L40" s="298"/>
      <c r="M40" s="323" t="str">
        <f t="shared" ref="M40" si="6">IF(C40="","",J40*K40)</f>
        <v/>
      </c>
      <c r="N40" s="121"/>
      <c r="O40" s="77"/>
    </row>
    <row r="41" spans="1:15" ht="14.1" customHeight="1" x14ac:dyDescent="0.25">
      <c r="A41" s="77"/>
      <c r="B41" s="79"/>
      <c r="C41" s="327"/>
      <c r="D41" s="327"/>
      <c r="E41" s="327"/>
      <c r="F41" s="327"/>
      <c r="G41" s="327"/>
      <c r="H41" s="327"/>
      <c r="I41" s="328"/>
      <c r="J41" s="322"/>
      <c r="K41" s="299"/>
      <c r="L41" s="300"/>
      <c r="M41" s="324"/>
      <c r="N41" s="121"/>
      <c r="O41" s="77"/>
    </row>
    <row r="42" spans="1:15" s="84" customFormat="1" ht="14.1" customHeight="1" x14ac:dyDescent="0.25">
      <c r="A42" s="122"/>
      <c r="B42" s="123"/>
      <c r="C42" s="124"/>
      <c r="D42" s="124"/>
      <c r="E42" s="124"/>
      <c r="F42" s="124"/>
      <c r="G42" s="124"/>
      <c r="H42" s="124"/>
      <c r="I42" s="124"/>
      <c r="J42" s="343" t="s">
        <v>1146</v>
      </c>
      <c r="K42" s="344"/>
      <c r="L42" s="345"/>
      <c r="M42" s="319">
        <f>SUM(M24:N35)</f>
        <v>0</v>
      </c>
      <c r="N42" s="320"/>
      <c r="O42" s="122"/>
    </row>
    <row r="43" spans="1:15" ht="16.899999999999999" customHeight="1" x14ac:dyDescent="0.25">
      <c r="A43" s="77"/>
      <c r="B43" s="125"/>
      <c r="C43" s="126"/>
      <c r="D43" s="126"/>
      <c r="E43" s="126"/>
      <c r="F43" s="126"/>
      <c r="G43" s="126"/>
      <c r="H43" s="126"/>
      <c r="I43" s="126"/>
      <c r="J43" s="165" t="s">
        <v>1142</v>
      </c>
      <c r="K43" s="306"/>
      <c r="L43" s="307"/>
      <c r="M43" s="315">
        <f>(M42*K43)*-1</f>
        <v>0</v>
      </c>
      <c r="N43" s="316"/>
      <c r="O43" s="77"/>
    </row>
    <row r="44" spans="1:15" ht="16.899999999999999" customHeight="1" thickBot="1" x14ac:dyDescent="0.3">
      <c r="A44" s="77"/>
      <c r="B44" s="127"/>
      <c r="C44" s="128"/>
      <c r="D44" s="128"/>
      <c r="E44" s="128"/>
      <c r="F44" s="128"/>
      <c r="G44" s="128"/>
      <c r="H44" s="128"/>
      <c r="I44" s="128"/>
      <c r="J44" s="166" t="s">
        <v>1116</v>
      </c>
      <c r="K44" s="167"/>
      <c r="L44" s="168"/>
      <c r="M44" s="317">
        <v>0</v>
      </c>
      <c r="N44" s="318"/>
      <c r="O44" s="77"/>
    </row>
    <row r="45" spans="1:15" ht="16.899999999999999" customHeight="1" thickTop="1" x14ac:dyDescent="0.25">
      <c r="A45" s="77"/>
      <c r="B45" s="129" t="s">
        <v>1116</v>
      </c>
      <c r="C45" s="130"/>
      <c r="D45" s="130"/>
      <c r="E45" s="130"/>
      <c r="F45" s="130"/>
      <c r="G45" s="130"/>
      <c r="H45" s="130"/>
      <c r="I45" s="130"/>
      <c r="J45" s="160" t="s">
        <v>1117</v>
      </c>
      <c r="K45" s="155"/>
      <c r="L45" s="156"/>
      <c r="M45" s="311">
        <f>M42+M43+M44</f>
        <v>0</v>
      </c>
      <c r="N45" s="312"/>
      <c r="O45" s="77"/>
    </row>
    <row r="46" spans="1:15" ht="16.899999999999999" customHeight="1" thickBot="1" x14ac:dyDescent="0.3">
      <c r="A46" s="77"/>
      <c r="B46" s="129" t="s">
        <v>1117</v>
      </c>
      <c r="C46" s="131"/>
      <c r="D46" s="131"/>
      <c r="E46" s="131"/>
      <c r="F46" s="131"/>
      <c r="G46" s="131"/>
      <c r="H46" s="131"/>
      <c r="I46" s="131"/>
      <c r="J46" s="169" t="s">
        <v>1147</v>
      </c>
      <c r="K46" s="346">
        <v>0.13</v>
      </c>
      <c r="L46" s="347"/>
      <c r="M46" s="313">
        <f>M45*K46</f>
        <v>0</v>
      </c>
      <c r="N46" s="314"/>
      <c r="O46" s="77"/>
    </row>
    <row r="47" spans="1:15" ht="16.899999999999999" customHeight="1" thickTop="1" x14ac:dyDescent="0.25">
      <c r="A47" s="77"/>
      <c r="B47" s="129" t="s">
        <v>1118</v>
      </c>
      <c r="C47" s="132"/>
      <c r="D47" s="132"/>
      <c r="E47" s="132"/>
      <c r="F47" s="132"/>
      <c r="G47" s="132"/>
      <c r="H47" s="132"/>
      <c r="I47" s="132"/>
      <c r="J47" s="161" t="s">
        <v>1119</v>
      </c>
      <c r="K47" s="151"/>
      <c r="L47" s="152"/>
      <c r="M47" s="154">
        <f>M45+M46</f>
        <v>0</v>
      </c>
      <c r="N47" s="153"/>
      <c r="O47" s="77"/>
    </row>
    <row r="48" spans="1:15" ht="5.85" customHeight="1" thickBot="1" x14ac:dyDescent="0.3">
      <c r="A48" s="77"/>
      <c r="B48" s="157"/>
      <c r="C48" s="158"/>
      <c r="D48" s="158"/>
      <c r="E48" s="158"/>
      <c r="F48" s="158"/>
      <c r="G48" s="158"/>
      <c r="H48" s="158"/>
      <c r="I48" s="158"/>
      <c r="J48" s="162"/>
      <c r="K48" s="158"/>
      <c r="L48" s="158"/>
      <c r="M48" s="158"/>
      <c r="N48" s="159"/>
      <c r="O48" s="77"/>
    </row>
    <row r="49" spans="1:15" ht="13.9" customHeight="1" x14ac:dyDescent="0.25">
      <c r="A49" s="77"/>
      <c r="B49" s="79"/>
      <c r="I49"/>
      <c r="J49" s="133"/>
      <c r="K49" s="133"/>
      <c r="L49" s="133"/>
      <c r="M49" s="133"/>
      <c r="N49" s="134"/>
      <c r="O49" s="77"/>
    </row>
    <row r="50" spans="1:15" ht="13.9" customHeight="1" x14ac:dyDescent="0.25">
      <c r="A50" s="77"/>
      <c r="B50" s="79"/>
      <c r="I50"/>
      <c r="J50" s="133"/>
      <c r="K50" s="133"/>
      <c r="L50" s="133"/>
      <c r="M50" s="309"/>
      <c r="N50" s="310"/>
      <c r="O50" s="77"/>
    </row>
    <row r="51" spans="1:15" ht="14.1" customHeight="1" x14ac:dyDescent="0.25">
      <c r="A51" s="77"/>
      <c r="B51" s="79"/>
      <c r="I51"/>
      <c r="J51"/>
      <c r="K51" s="135"/>
      <c r="L51" s="135"/>
      <c r="M51"/>
      <c r="N51" s="110"/>
      <c r="O51" s="77"/>
    </row>
    <row r="52" spans="1:15" ht="14.1" customHeight="1" x14ac:dyDescent="0.25">
      <c r="A52" s="77"/>
      <c r="B52" s="79"/>
      <c r="I52"/>
      <c r="J52"/>
      <c r="K52" s="136"/>
      <c r="L52" s="136"/>
      <c r="M52" s="137"/>
      <c r="N52" s="138"/>
      <c r="O52" s="77"/>
    </row>
    <row r="53" spans="1:15" ht="5.85" customHeight="1" x14ac:dyDescent="0.25">
      <c r="A53" s="77"/>
      <c r="B53" s="79"/>
      <c r="I53"/>
      <c r="J53"/>
      <c r="K53" s="139"/>
      <c r="L53" s="139"/>
      <c r="M53" s="140"/>
      <c r="N53" s="141"/>
      <c r="O53" s="77"/>
    </row>
    <row r="54" spans="1:15" ht="5.85" customHeight="1" x14ac:dyDescent="0.25">
      <c r="A54" s="77"/>
      <c r="B54" s="79"/>
      <c r="C54" s="308"/>
      <c r="D54" s="308"/>
      <c r="E54" s="308"/>
      <c r="F54" s="308"/>
      <c r="G54" s="308"/>
      <c r="H54" s="308"/>
      <c r="I54" s="308"/>
      <c r="J54" s="308"/>
      <c r="K54" s="308"/>
      <c r="L54" s="308"/>
      <c r="M54" s="308"/>
      <c r="N54" s="142"/>
      <c r="O54" s="77"/>
    </row>
    <row r="55" spans="1:15" ht="11.25" customHeight="1" x14ac:dyDescent="0.25">
      <c r="A55" s="77"/>
      <c r="B55" s="143"/>
      <c r="C55" s="305" t="s">
        <v>1120</v>
      </c>
      <c r="D55" s="305"/>
      <c r="E55" s="305"/>
      <c r="F55" s="305"/>
      <c r="G55" s="305"/>
      <c r="H55" s="305"/>
      <c r="I55" s="305"/>
      <c r="J55" s="305"/>
      <c r="K55" s="305"/>
      <c r="L55" s="305"/>
      <c r="M55" s="305"/>
      <c r="N55" s="144"/>
      <c r="O55" s="77"/>
    </row>
  </sheetData>
  <mergeCells count="81">
    <mergeCell ref="J42:L42"/>
    <mergeCell ref="K46:L46"/>
    <mergeCell ref="H7:J12"/>
    <mergeCell ref="K38:L39"/>
    <mergeCell ref="K40:L41"/>
    <mergeCell ref="J26:J27"/>
    <mergeCell ref="J28:J29"/>
    <mergeCell ref="J32:J33"/>
    <mergeCell ref="J34:J35"/>
    <mergeCell ref="J36:J37"/>
    <mergeCell ref="J38:J39"/>
    <mergeCell ref="C28:I29"/>
    <mergeCell ref="C32:I33"/>
    <mergeCell ref="C34:I35"/>
    <mergeCell ref="C36:I37"/>
    <mergeCell ref="C38:I39"/>
    <mergeCell ref="M38:M39"/>
    <mergeCell ref="M40:M41"/>
    <mergeCell ref="K26:L27"/>
    <mergeCell ref="K28:L29"/>
    <mergeCell ref="K32:L33"/>
    <mergeCell ref="K34:L35"/>
    <mergeCell ref="K36:L37"/>
    <mergeCell ref="M26:M27"/>
    <mergeCell ref="M28:M29"/>
    <mergeCell ref="M32:M33"/>
    <mergeCell ref="M34:M35"/>
    <mergeCell ref="M36:M37"/>
    <mergeCell ref="C40:I41"/>
    <mergeCell ref="K3:M3"/>
    <mergeCell ref="L9:M9"/>
    <mergeCell ref="C3:F3"/>
    <mergeCell ref="I14:K14"/>
    <mergeCell ref="I15:K15"/>
    <mergeCell ref="I17:K17"/>
    <mergeCell ref="D15:G15"/>
    <mergeCell ref="M30:M31"/>
    <mergeCell ref="C26:I27"/>
    <mergeCell ref="C21:G21"/>
    <mergeCell ref="I21:J21"/>
    <mergeCell ref="C23:I23"/>
    <mergeCell ref="K23:L23"/>
    <mergeCell ref="C24:I25"/>
    <mergeCell ref="J24:J25"/>
    <mergeCell ref="C55:M55"/>
    <mergeCell ref="I18:K18"/>
    <mergeCell ref="I19:K19"/>
    <mergeCell ref="K43:L43"/>
    <mergeCell ref="C54:M54"/>
    <mergeCell ref="M50:N50"/>
    <mergeCell ref="M45:N45"/>
    <mergeCell ref="M46:N46"/>
    <mergeCell ref="M43:N43"/>
    <mergeCell ref="M44:N44"/>
    <mergeCell ref="M42:N42"/>
    <mergeCell ref="J40:J41"/>
    <mergeCell ref="M24:M25"/>
    <mergeCell ref="C30:I31"/>
    <mergeCell ref="J30:J31"/>
    <mergeCell ref="K30:L31"/>
    <mergeCell ref="K24:L25"/>
    <mergeCell ref="C19:G19"/>
    <mergeCell ref="C20:G20"/>
    <mergeCell ref="C14:G14"/>
    <mergeCell ref="C16:G16"/>
    <mergeCell ref="I16:K16"/>
    <mergeCell ref="C17:G17"/>
    <mergeCell ref="C18:D18"/>
    <mergeCell ref="E18:F18"/>
    <mergeCell ref="C10:G10"/>
    <mergeCell ref="K10:M10"/>
    <mergeCell ref="C11:G11"/>
    <mergeCell ref="K11:M11"/>
    <mergeCell ref="C12:G12"/>
    <mergeCell ref="K12:M12"/>
    <mergeCell ref="C4:E9"/>
    <mergeCell ref="K5:L5"/>
    <mergeCell ref="K6:L6"/>
    <mergeCell ref="K7:L8"/>
    <mergeCell ref="M7:M8"/>
    <mergeCell ref="K4:L4"/>
  </mergeCells>
  <dataValidations count="1">
    <dataValidation type="date" allowBlank="1" showInputMessage="1" errorTitle="Incorrect Date Formatting" error="Pleae input the date in the format:_x000a_dd-MMM-yy_x000a_ie 02-Apr-08" promptTitle="Date Format" prompt="Date Format:_x000a_dd-MMM-yy" sqref="M5" xr:uid="{0E6C4B99-0219-4DA3-8418-C7649EE9E9F9}">
      <formula1>43891</formula1>
      <formula2>47484</formula2>
    </dataValidation>
  </dataValidations>
  <hyperlinks>
    <hyperlink ref="C11" r:id="rId1" xr:uid="{66B37ABB-1305-4539-93C3-3297D4A4D969}"/>
    <hyperlink ref="C10" r:id="rId2" xr:uid="{79D2086E-E85A-4E09-AC07-2826254EF33A}"/>
  </hyperlinks>
  <pageMargins left="0.23076923076923078" right="0.12820512820512819" top="0.17948717948717949" bottom="0.75" header="0.3" footer="0.3"/>
  <pageSetup orientation="portrait" horizontalDpi="1200" verticalDpi="1200" r:id="rId3"/>
  <headerFooter>
    <oddFooter>&amp;L&amp;8OETC - Invoice/Quote V27</oddFooter>
  </headerFooter>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55714703-A1E9-4735-BD2A-4B0A5971A20A}">
          <x14:formula1>
            <xm:f>DropDowns!$J$5:$J$9</xm:f>
          </x14:formula1>
          <xm:sqref>K3:M3</xm:sqref>
        </x14:dataValidation>
        <x14:dataValidation type="list" allowBlank="1" showInputMessage="1" showErrorMessage="1" xr:uid="{509AF638-B438-4401-AECF-8B24CE455BFC}">
          <x14:formula1>
            <xm:f>DropDowns!$A$26:$A$43</xm:f>
          </x14:formula1>
          <xm:sqref>C24:I41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59"/>
  <sheetViews>
    <sheetView workbookViewId="0">
      <selection activeCell="F31" sqref="F31"/>
    </sheetView>
  </sheetViews>
  <sheetFormatPr defaultRowHeight="15" x14ac:dyDescent="0.25"/>
  <cols>
    <col min="1" max="1" width="54.7109375" customWidth="1"/>
    <col min="2" max="3" width="22" customWidth="1"/>
    <col min="4" max="4" width="14.7109375" customWidth="1"/>
    <col min="10" max="10" width="17.140625" customWidth="1"/>
    <col min="11" max="11" width="16.5703125" customWidth="1"/>
  </cols>
  <sheetData>
    <row r="1" spans="1:11" x14ac:dyDescent="0.25">
      <c r="A1" s="75" t="s">
        <v>1165</v>
      </c>
    </row>
    <row r="2" spans="1:11" x14ac:dyDescent="0.25">
      <c r="F2" t="s">
        <v>24</v>
      </c>
    </row>
    <row r="3" spans="1:11" ht="30" x14ac:dyDescent="0.25">
      <c r="A3" s="1" t="s">
        <v>8</v>
      </c>
      <c r="B3" s="1" t="s">
        <v>9</v>
      </c>
      <c r="C3" s="1" t="s">
        <v>1122</v>
      </c>
      <c r="D3" s="1" t="s">
        <v>10</v>
      </c>
      <c r="E3" s="1" t="s">
        <v>11</v>
      </c>
      <c r="F3" s="2" t="s">
        <v>23</v>
      </c>
    </row>
    <row r="4" spans="1:11" x14ac:dyDescent="0.25">
      <c r="C4" s="1"/>
      <c r="D4" s="1"/>
      <c r="E4" s="2"/>
      <c r="J4" s="47" t="s">
        <v>1140</v>
      </c>
      <c r="K4" s="47" t="s">
        <v>1141</v>
      </c>
    </row>
    <row r="5" spans="1:11" x14ac:dyDescent="0.25">
      <c r="B5" s="1"/>
      <c r="C5" s="1"/>
      <c r="D5" s="1"/>
      <c r="E5" s="1"/>
      <c r="F5" s="2"/>
      <c r="I5">
        <v>5</v>
      </c>
      <c r="J5" s="1" t="s">
        <v>1134</v>
      </c>
      <c r="K5" s="1" t="s">
        <v>1135</v>
      </c>
    </row>
    <row r="6" spans="1:11" x14ac:dyDescent="0.25">
      <c r="A6" t="s">
        <v>1179</v>
      </c>
      <c r="B6" s="1" t="s">
        <v>1180</v>
      </c>
      <c r="C6" s="1" t="s">
        <v>1181</v>
      </c>
      <c r="D6" s="1">
        <v>15519</v>
      </c>
      <c r="E6" s="1">
        <v>0.3</v>
      </c>
      <c r="F6" s="2">
        <v>0</v>
      </c>
      <c r="J6" s="1"/>
      <c r="K6" s="1"/>
    </row>
    <row r="7" spans="1:11" x14ac:dyDescent="0.25">
      <c r="A7" t="s">
        <v>1203</v>
      </c>
      <c r="B7" s="1" t="s">
        <v>1204</v>
      </c>
      <c r="C7" s="1" t="s">
        <v>1205</v>
      </c>
      <c r="D7" s="1">
        <v>17515</v>
      </c>
      <c r="E7" s="1">
        <v>1</v>
      </c>
      <c r="F7" s="2">
        <v>495</v>
      </c>
      <c r="J7" s="1"/>
      <c r="K7" s="1"/>
    </row>
    <row r="8" spans="1:11" x14ac:dyDescent="0.25">
      <c r="A8" t="s">
        <v>1208</v>
      </c>
      <c r="B8" s="1" t="s">
        <v>1207</v>
      </c>
      <c r="C8" s="1" t="s">
        <v>1206</v>
      </c>
      <c r="D8" s="1" t="s">
        <v>1182</v>
      </c>
      <c r="E8" s="1">
        <v>1</v>
      </c>
      <c r="F8" s="2">
        <v>495</v>
      </c>
      <c r="J8" s="1"/>
      <c r="K8" s="1"/>
    </row>
    <row r="9" spans="1:11" x14ac:dyDescent="0.25">
      <c r="A9" t="s">
        <v>3</v>
      </c>
      <c r="B9" t="s">
        <v>41</v>
      </c>
      <c r="C9" s="1" t="s">
        <v>1123</v>
      </c>
      <c r="D9" s="1">
        <v>14376</v>
      </c>
      <c r="E9" s="1">
        <v>1.8</v>
      </c>
      <c r="F9" s="2">
        <v>795</v>
      </c>
      <c r="I9">
        <v>6</v>
      </c>
      <c r="J9" s="1" t="s">
        <v>1136</v>
      </c>
      <c r="K9" s="1" t="s">
        <v>1137</v>
      </c>
    </row>
    <row r="10" spans="1:11" x14ac:dyDescent="0.25">
      <c r="A10" s="1" t="s">
        <v>4</v>
      </c>
      <c r="B10" s="1" t="s">
        <v>42</v>
      </c>
      <c r="C10" s="1" t="s">
        <v>1125</v>
      </c>
      <c r="D10" s="1">
        <v>12748</v>
      </c>
      <c r="E10" s="1">
        <v>0.6</v>
      </c>
      <c r="F10" s="2">
        <v>395</v>
      </c>
      <c r="I10">
        <v>7</v>
      </c>
      <c r="J10" s="1"/>
      <c r="K10" s="1"/>
    </row>
    <row r="11" spans="1:11" x14ac:dyDescent="0.25">
      <c r="A11" s="1" t="s">
        <v>5</v>
      </c>
      <c r="B11" s="1" t="s">
        <v>43</v>
      </c>
      <c r="C11" s="1" t="s">
        <v>1124</v>
      </c>
      <c r="D11" s="1">
        <v>8953</v>
      </c>
      <c r="E11" s="1">
        <v>0.7</v>
      </c>
      <c r="F11" s="2">
        <v>345</v>
      </c>
      <c r="I11">
        <v>8</v>
      </c>
      <c r="J11" s="1"/>
      <c r="K11" s="1" t="s">
        <v>1138</v>
      </c>
    </row>
    <row r="12" spans="1:11" x14ac:dyDescent="0.25">
      <c r="A12" s="1" t="s">
        <v>22</v>
      </c>
      <c r="B12" s="1" t="s">
        <v>51</v>
      </c>
      <c r="C12" s="1" t="s">
        <v>1133</v>
      </c>
      <c r="D12" s="1">
        <v>15135</v>
      </c>
      <c r="E12" s="17">
        <v>2.1</v>
      </c>
      <c r="F12" s="2">
        <v>995</v>
      </c>
      <c r="I12">
        <v>9</v>
      </c>
      <c r="J12" s="1"/>
      <c r="K12" s="1" t="s">
        <v>1139</v>
      </c>
    </row>
    <row r="13" spans="1:11" ht="30" x14ac:dyDescent="0.25">
      <c r="A13" s="1" t="s">
        <v>27</v>
      </c>
      <c r="B13" s="1" t="s">
        <v>44</v>
      </c>
      <c r="C13" s="1" t="s">
        <v>1132</v>
      </c>
      <c r="D13" s="17">
        <v>15136</v>
      </c>
      <c r="E13" s="17">
        <v>0.7</v>
      </c>
      <c r="F13" s="2">
        <v>345</v>
      </c>
    </row>
    <row r="14" spans="1:11" x14ac:dyDescent="0.25">
      <c r="A14" s="1" t="s">
        <v>26</v>
      </c>
      <c r="B14" s="1" t="s">
        <v>45</v>
      </c>
      <c r="C14" s="1" t="s">
        <v>1131</v>
      </c>
      <c r="D14" s="17">
        <v>15215</v>
      </c>
      <c r="E14" s="17">
        <v>0.8</v>
      </c>
      <c r="F14" s="2">
        <v>345</v>
      </c>
    </row>
    <row r="15" spans="1:11" x14ac:dyDescent="0.25">
      <c r="A15" s="1" t="s">
        <v>6</v>
      </c>
      <c r="B15" s="3" t="s">
        <v>46</v>
      </c>
      <c r="C15" s="1" t="s">
        <v>1126</v>
      </c>
      <c r="D15" s="1">
        <v>14576</v>
      </c>
      <c r="E15" s="1">
        <v>0.4</v>
      </c>
      <c r="F15" s="2">
        <v>195</v>
      </c>
    </row>
    <row r="16" spans="1:11" x14ac:dyDescent="0.25">
      <c r="A16" s="1" t="s">
        <v>12</v>
      </c>
      <c r="B16" s="3" t="s">
        <v>47</v>
      </c>
      <c r="C16" s="1" t="s">
        <v>1127</v>
      </c>
      <c r="D16" s="1">
        <v>14577</v>
      </c>
      <c r="E16" s="1">
        <v>0.5</v>
      </c>
      <c r="F16" s="2">
        <v>195</v>
      </c>
    </row>
    <row r="17" spans="1:6" x14ac:dyDescent="0.25">
      <c r="A17" s="1" t="s">
        <v>13</v>
      </c>
      <c r="B17" s="3" t="s">
        <v>48</v>
      </c>
      <c r="C17" s="1" t="s">
        <v>1128</v>
      </c>
      <c r="D17" s="1">
        <v>14578</v>
      </c>
      <c r="E17" s="1">
        <v>0.4</v>
      </c>
      <c r="F17" s="2">
        <v>195</v>
      </c>
    </row>
    <row r="18" spans="1:6" ht="30" x14ac:dyDescent="0.25">
      <c r="A18" s="1" t="s">
        <v>14</v>
      </c>
      <c r="B18" s="3" t="s">
        <v>49</v>
      </c>
      <c r="C18" s="1" t="s">
        <v>1129</v>
      </c>
      <c r="D18" s="1">
        <v>14579</v>
      </c>
      <c r="E18" s="1">
        <v>0.4</v>
      </c>
      <c r="F18" s="2">
        <v>195</v>
      </c>
    </row>
    <row r="19" spans="1:6" x14ac:dyDescent="0.25">
      <c r="A19" s="1" t="s">
        <v>15</v>
      </c>
      <c r="B19" s="3" t="s">
        <v>50</v>
      </c>
      <c r="C19" s="1" t="s">
        <v>1130</v>
      </c>
      <c r="D19" s="1">
        <v>14580</v>
      </c>
      <c r="E19" s="1">
        <v>0.8</v>
      </c>
      <c r="F19" s="2">
        <v>345</v>
      </c>
    </row>
    <row r="20" spans="1:6" x14ac:dyDescent="0.25">
      <c r="A20" s="1" t="s">
        <v>7</v>
      </c>
      <c r="B20" s="1" t="s">
        <v>58</v>
      </c>
      <c r="C20" s="1"/>
      <c r="D20" s="17" t="s">
        <v>25</v>
      </c>
      <c r="E20" s="1">
        <v>2.5</v>
      </c>
      <c r="F20" s="2">
        <v>995</v>
      </c>
    </row>
    <row r="24" spans="1:6" x14ac:dyDescent="0.25">
      <c r="A24" s="47" t="s">
        <v>1160</v>
      </c>
      <c r="B24" s="47" t="s">
        <v>1161</v>
      </c>
      <c r="C24" s="47" t="s">
        <v>1162</v>
      </c>
    </row>
    <row r="25" spans="1:6" x14ac:dyDescent="0.25">
      <c r="A25" t="s">
        <v>1143</v>
      </c>
      <c r="B25" t="s">
        <v>1158</v>
      </c>
      <c r="C25" t="s">
        <v>1159</v>
      </c>
      <c r="D25" t="s">
        <v>1195</v>
      </c>
    </row>
    <row r="27" spans="1:6" s="163" customFormat="1" ht="30" customHeight="1" x14ac:dyDescent="0.25">
      <c r="A27" s="164"/>
      <c r="B27" s="170"/>
      <c r="C27" s="171"/>
      <c r="D27" s="171"/>
    </row>
    <row r="28" spans="1:6" s="163" customFormat="1" ht="30" customHeight="1" x14ac:dyDescent="0.25">
      <c r="A28" s="164" t="s">
        <v>1178</v>
      </c>
      <c r="B28" s="170">
        <v>0</v>
      </c>
      <c r="C28" s="170">
        <v>0</v>
      </c>
      <c r="D28" s="171">
        <f t="shared" ref="D28:D42" si="0">C28/1.13</f>
        <v>0</v>
      </c>
    </row>
    <row r="29" spans="1:6" ht="30" customHeight="1" x14ac:dyDescent="0.25">
      <c r="A29" s="1" t="s">
        <v>1202</v>
      </c>
      <c r="B29" s="170">
        <v>495</v>
      </c>
      <c r="C29" s="170">
        <v>495</v>
      </c>
      <c r="D29" s="171"/>
    </row>
    <row r="30" spans="1:6" ht="30" customHeight="1" x14ac:dyDescent="0.25">
      <c r="A30" s="1" t="s">
        <v>1209</v>
      </c>
      <c r="B30" s="170">
        <v>495</v>
      </c>
      <c r="C30" s="170">
        <v>495</v>
      </c>
      <c r="D30" s="171"/>
    </row>
    <row r="31" spans="1:6" s="163" customFormat="1" ht="30" customHeight="1" x14ac:dyDescent="0.25">
      <c r="A31" s="164" t="s">
        <v>1144</v>
      </c>
      <c r="B31" s="170">
        <v>795</v>
      </c>
      <c r="C31" s="170">
        <v>795</v>
      </c>
      <c r="D31" s="171">
        <f t="shared" si="0"/>
        <v>703.53982300884968</v>
      </c>
    </row>
    <row r="32" spans="1:6" s="163" customFormat="1" ht="30" customHeight="1" x14ac:dyDescent="0.25">
      <c r="A32" s="164" t="s">
        <v>1145</v>
      </c>
      <c r="B32" s="170">
        <v>395</v>
      </c>
      <c r="C32" s="170">
        <v>395</v>
      </c>
      <c r="D32" s="171">
        <f t="shared" si="0"/>
        <v>349.55752212389382</v>
      </c>
    </row>
    <row r="33" spans="1:4" s="163" customFormat="1" ht="30" customHeight="1" x14ac:dyDescent="0.25">
      <c r="A33" s="164" t="s">
        <v>1149</v>
      </c>
      <c r="B33" s="170">
        <v>345</v>
      </c>
      <c r="C33" s="170">
        <v>345</v>
      </c>
      <c r="D33" s="171">
        <f t="shared" si="0"/>
        <v>305.30973451327435</v>
      </c>
    </row>
    <row r="34" spans="1:4" s="163" customFormat="1" ht="30" customHeight="1" x14ac:dyDescent="0.25">
      <c r="A34" s="164" t="s">
        <v>1150</v>
      </c>
      <c r="B34" s="170">
        <v>995</v>
      </c>
      <c r="C34" s="170">
        <v>995</v>
      </c>
      <c r="D34" s="171">
        <f t="shared" si="0"/>
        <v>880.53097345132755</v>
      </c>
    </row>
    <row r="35" spans="1:4" s="163" customFormat="1" ht="30" customHeight="1" x14ac:dyDescent="0.25">
      <c r="A35" s="164" t="s">
        <v>1151</v>
      </c>
      <c r="B35" s="170">
        <v>345</v>
      </c>
      <c r="C35" s="170">
        <v>345</v>
      </c>
      <c r="D35" s="171">
        <f t="shared" si="0"/>
        <v>305.30973451327435</v>
      </c>
    </row>
    <row r="36" spans="1:4" s="163" customFormat="1" ht="30" customHeight="1" x14ac:dyDescent="0.25">
      <c r="A36" s="164" t="s">
        <v>1152</v>
      </c>
      <c r="B36" s="170">
        <v>345</v>
      </c>
      <c r="C36" s="170">
        <v>345</v>
      </c>
      <c r="D36" s="171">
        <f t="shared" si="0"/>
        <v>305.30973451327435</v>
      </c>
    </row>
    <row r="37" spans="1:4" s="163" customFormat="1" ht="30" customHeight="1" x14ac:dyDescent="0.25">
      <c r="A37" s="164" t="s">
        <v>1153</v>
      </c>
      <c r="B37" s="170">
        <v>195</v>
      </c>
      <c r="C37" s="170">
        <v>195</v>
      </c>
      <c r="D37" s="171">
        <f t="shared" si="0"/>
        <v>172.56637168141594</v>
      </c>
    </row>
    <row r="38" spans="1:4" s="163" customFormat="1" ht="30" customHeight="1" x14ac:dyDescent="0.25">
      <c r="A38" s="164" t="s">
        <v>1154</v>
      </c>
      <c r="B38" s="170">
        <v>195</v>
      </c>
      <c r="C38" s="170">
        <v>195</v>
      </c>
      <c r="D38" s="171">
        <f t="shared" si="0"/>
        <v>172.56637168141594</v>
      </c>
    </row>
    <row r="39" spans="1:4" s="163" customFormat="1" ht="30" customHeight="1" x14ac:dyDescent="0.25">
      <c r="A39" s="164" t="s">
        <v>1155</v>
      </c>
      <c r="B39" s="170">
        <v>195</v>
      </c>
      <c r="C39" s="170">
        <v>195</v>
      </c>
      <c r="D39" s="171">
        <f t="shared" si="0"/>
        <v>172.56637168141594</v>
      </c>
    </row>
    <row r="40" spans="1:4" s="163" customFormat="1" ht="30" customHeight="1" x14ac:dyDescent="0.25">
      <c r="A40" s="164" t="s">
        <v>1156</v>
      </c>
      <c r="B40" s="170">
        <v>195</v>
      </c>
      <c r="C40" s="170">
        <v>195</v>
      </c>
      <c r="D40" s="171">
        <f t="shared" si="0"/>
        <v>172.56637168141594</v>
      </c>
    </row>
    <row r="41" spans="1:4" s="163" customFormat="1" ht="30" customHeight="1" x14ac:dyDescent="0.25">
      <c r="A41" s="164" t="s">
        <v>1157</v>
      </c>
      <c r="B41" s="170">
        <v>345</v>
      </c>
      <c r="C41" s="170">
        <v>345</v>
      </c>
      <c r="D41" s="171">
        <f t="shared" si="0"/>
        <v>305.30973451327435</v>
      </c>
    </row>
    <row r="42" spans="1:4" s="163" customFormat="1" ht="30" customHeight="1" x14ac:dyDescent="0.25">
      <c r="A42" s="164" t="s">
        <v>1148</v>
      </c>
      <c r="B42" s="170">
        <v>995</v>
      </c>
      <c r="C42" s="170">
        <v>995</v>
      </c>
      <c r="D42" s="171">
        <f t="shared" si="0"/>
        <v>880.53097345132755</v>
      </c>
    </row>
    <row r="43" spans="1:4" ht="30" customHeight="1" x14ac:dyDescent="0.25"/>
    <row r="54" spans="1:1" x14ac:dyDescent="0.25">
      <c r="A54" s="75" t="s">
        <v>1187</v>
      </c>
    </row>
    <row r="55" spans="1:1" x14ac:dyDescent="0.25">
      <c r="A55" s="179" t="s">
        <v>1188</v>
      </c>
    </row>
    <row r="56" spans="1:1" x14ac:dyDescent="0.25">
      <c r="A56" s="179" t="s">
        <v>1189</v>
      </c>
    </row>
    <row r="57" spans="1:1" x14ac:dyDescent="0.25">
      <c r="A57" s="179" t="s">
        <v>1190</v>
      </c>
    </row>
    <row r="59" spans="1:1" x14ac:dyDescent="0.25">
      <c r="A59" t="s">
        <v>1191</v>
      </c>
    </row>
  </sheetData>
  <phoneticPr fontId="5" type="noConversion"/>
  <hyperlinks>
    <hyperlink ref="A55" r:id="rId1" xr:uid="{9B2766AE-0155-471D-9AE0-ED4FD939B1D9}"/>
    <hyperlink ref="A56" r:id="rId2" xr:uid="{0C49F9B4-86E2-4BD7-8235-D70EB000FF39}"/>
    <hyperlink ref="A57" r:id="rId3" xr:uid="{7DEA4BAA-B693-4BAD-B676-3DFA4064CC28}"/>
  </hyperlinks>
  <pageMargins left="0.7" right="0.7" top="0.75" bottom="0.75" header="0.3" footer="0.3"/>
  <pageSetup orientation="portrait" horizontalDpi="0"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4EC79-F285-4065-A978-ABEF5532E43D}">
  <sheetPr codeName="Sheet5"/>
  <dimension ref="A1:K473"/>
  <sheetViews>
    <sheetView topLeftCell="A455" zoomScale="130" zoomScaleNormal="130" workbookViewId="0">
      <selection activeCell="P27" sqref="P27"/>
    </sheetView>
  </sheetViews>
  <sheetFormatPr defaultRowHeight="15" x14ac:dyDescent="0.25"/>
  <cols>
    <col min="1" max="1" width="14.85546875" customWidth="1"/>
    <col min="2" max="2" width="32.28515625" style="75" customWidth="1"/>
    <col min="3" max="3" width="10.5703125" customWidth="1"/>
    <col min="4" max="4" width="26.7109375" customWidth="1"/>
    <col min="7" max="7" width="38.7109375" customWidth="1"/>
    <col min="9" max="9" width="11.7109375" customWidth="1"/>
    <col min="10" max="10" width="21.42578125" customWidth="1"/>
    <col min="11" max="11" width="31.7109375" customWidth="1"/>
  </cols>
  <sheetData>
    <row r="1" spans="1:11" x14ac:dyDescent="0.25">
      <c r="A1" s="73" t="s">
        <v>60</v>
      </c>
      <c r="B1" s="74" t="s">
        <v>61</v>
      </c>
      <c r="C1" s="73" t="s">
        <v>62</v>
      </c>
      <c r="D1" s="73" t="s">
        <v>63</v>
      </c>
    </row>
    <row r="2" spans="1:11" x14ac:dyDescent="0.25">
      <c r="A2" t="s">
        <v>64</v>
      </c>
      <c r="B2" s="75" t="s">
        <v>64</v>
      </c>
      <c r="C2" t="s">
        <v>65</v>
      </c>
    </row>
    <row r="3" spans="1:11" x14ac:dyDescent="0.25">
      <c r="A3" t="s">
        <v>66</v>
      </c>
      <c r="B3" s="75" t="s">
        <v>67</v>
      </c>
      <c r="C3" t="s">
        <v>68</v>
      </c>
      <c r="D3" t="s">
        <v>69</v>
      </c>
      <c r="G3" s="73" t="s">
        <v>70</v>
      </c>
      <c r="I3" s="349" t="s">
        <v>71</v>
      </c>
      <c r="J3" s="349"/>
    </row>
    <row r="4" spans="1:11" x14ac:dyDescent="0.25">
      <c r="A4" t="s">
        <v>66</v>
      </c>
      <c r="B4" s="75" t="s">
        <v>72</v>
      </c>
      <c r="C4" t="s">
        <v>73</v>
      </c>
      <c r="D4" t="s">
        <v>74</v>
      </c>
      <c r="G4" t="s">
        <v>75</v>
      </c>
      <c r="I4" t="s">
        <v>76</v>
      </c>
      <c r="J4" t="s">
        <v>77</v>
      </c>
    </row>
    <row r="5" spans="1:11" x14ac:dyDescent="0.25">
      <c r="A5" t="s">
        <v>66</v>
      </c>
      <c r="B5" s="75" t="s">
        <v>78</v>
      </c>
      <c r="C5" t="s">
        <v>79</v>
      </c>
      <c r="D5" t="s">
        <v>80</v>
      </c>
      <c r="I5" t="s">
        <v>81</v>
      </c>
      <c r="J5" t="s">
        <v>82</v>
      </c>
    </row>
    <row r="6" spans="1:11" x14ac:dyDescent="0.25">
      <c r="A6" t="s">
        <v>66</v>
      </c>
      <c r="B6" s="75" t="s">
        <v>83</v>
      </c>
      <c r="C6" t="s">
        <v>84</v>
      </c>
      <c r="D6" t="s">
        <v>85</v>
      </c>
      <c r="G6" t="s">
        <v>86</v>
      </c>
      <c r="I6" t="s">
        <v>87</v>
      </c>
      <c r="J6" t="s">
        <v>88</v>
      </c>
    </row>
    <row r="7" spans="1:11" x14ac:dyDescent="0.25">
      <c r="A7" t="s">
        <v>89</v>
      </c>
      <c r="B7" s="75" t="s">
        <v>90</v>
      </c>
      <c r="C7" t="s">
        <v>91</v>
      </c>
      <c r="D7" t="s">
        <v>92</v>
      </c>
      <c r="G7" t="s">
        <v>93</v>
      </c>
      <c r="I7" t="s">
        <v>94</v>
      </c>
      <c r="J7" t="s">
        <v>95</v>
      </c>
    </row>
    <row r="8" spans="1:11" x14ac:dyDescent="0.25">
      <c r="A8" t="s">
        <v>66</v>
      </c>
      <c r="B8" s="75" t="s">
        <v>96</v>
      </c>
      <c r="C8" t="s">
        <v>97</v>
      </c>
      <c r="D8" t="s">
        <v>98</v>
      </c>
      <c r="G8" t="s">
        <v>99</v>
      </c>
      <c r="I8" t="s">
        <v>94</v>
      </c>
      <c r="J8" t="s">
        <v>100</v>
      </c>
    </row>
    <row r="9" spans="1:11" x14ac:dyDescent="0.25">
      <c r="A9" t="s">
        <v>66</v>
      </c>
      <c r="B9" s="75" t="s">
        <v>101</v>
      </c>
      <c r="C9" t="s">
        <v>102</v>
      </c>
      <c r="D9" t="s">
        <v>103</v>
      </c>
      <c r="G9" t="s">
        <v>104</v>
      </c>
      <c r="I9" t="s">
        <v>105</v>
      </c>
      <c r="J9" t="s">
        <v>106</v>
      </c>
    </row>
    <row r="10" spans="1:11" x14ac:dyDescent="0.25">
      <c r="A10" t="s">
        <v>66</v>
      </c>
      <c r="B10" s="75" t="s">
        <v>107</v>
      </c>
      <c r="C10" t="s">
        <v>108</v>
      </c>
      <c r="D10" t="s">
        <v>109</v>
      </c>
      <c r="G10" t="s">
        <v>110</v>
      </c>
      <c r="I10" t="s">
        <v>105</v>
      </c>
      <c r="J10" t="s">
        <v>111</v>
      </c>
    </row>
    <row r="11" spans="1:11" x14ac:dyDescent="0.25">
      <c r="A11" t="s">
        <v>66</v>
      </c>
      <c r="B11" s="75" t="s">
        <v>112</v>
      </c>
      <c r="C11" t="s">
        <v>113</v>
      </c>
      <c r="D11" t="s">
        <v>114</v>
      </c>
      <c r="G11" t="s">
        <v>115</v>
      </c>
      <c r="I11" t="s">
        <v>116</v>
      </c>
      <c r="J11" t="s">
        <v>117</v>
      </c>
    </row>
    <row r="12" spans="1:11" x14ac:dyDescent="0.25">
      <c r="A12" t="s">
        <v>66</v>
      </c>
      <c r="B12" s="75" t="s">
        <v>118</v>
      </c>
      <c r="C12" t="s">
        <v>119</v>
      </c>
      <c r="D12" t="s">
        <v>120</v>
      </c>
      <c r="G12" t="s">
        <v>121</v>
      </c>
      <c r="I12" t="s">
        <v>122</v>
      </c>
      <c r="J12" t="s">
        <v>123</v>
      </c>
    </row>
    <row r="13" spans="1:11" x14ac:dyDescent="0.25">
      <c r="A13" t="s">
        <v>89</v>
      </c>
      <c r="B13" s="75" t="s">
        <v>124</v>
      </c>
      <c r="C13" t="s">
        <v>125</v>
      </c>
      <c r="D13" t="s">
        <v>126</v>
      </c>
      <c r="G13" t="s">
        <v>127</v>
      </c>
    </row>
    <row r="14" spans="1:11" x14ac:dyDescent="0.25">
      <c r="A14" t="s">
        <v>66</v>
      </c>
      <c r="B14" s="75" t="s">
        <v>128</v>
      </c>
      <c r="C14" t="s">
        <v>129</v>
      </c>
      <c r="D14" t="s">
        <v>130</v>
      </c>
    </row>
    <row r="15" spans="1:11" x14ac:dyDescent="0.25">
      <c r="A15" t="s">
        <v>66</v>
      </c>
      <c r="B15" s="75" t="s">
        <v>131</v>
      </c>
      <c r="C15" t="s">
        <v>132</v>
      </c>
      <c r="D15" t="s">
        <v>133</v>
      </c>
      <c r="I15" s="349" t="s">
        <v>134</v>
      </c>
      <c r="J15" s="349"/>
    </row>
    <row r="16" spans="1:11" x14ac:dyDescent="0.25">
      <c r="A16" t="s">
        <v>89</v>
      </c>
      <c r="B16" s="75" t="s">
        <v>135</v>
      </c>
      <c r="C16" t="s">
        <v>136</v>
      </c>
      <c r="D16" t="s">
        <v>85</v>
      </c>
      <c r="G16" t="s">
        <v>137</v>
      </c>
      <c r="I16" s="1" t="s">
        <v>138</v>
      </c>
      <c r="J16" s="76">
        <v>101</v>
      </c>
      <c r="K16" t="s">
        <v>139</v>
      </c>
    </row>
    <row r="17" spans="1:11" x14ac:dyDescent="0.25">
      <c r="A17" t="s">
        <v>140</v>
      </c>
      <c r="B17" s="75" t="s">
        <v>141</v>
      </c>
      <c r="C17" t="s">
        <v>142</v>
      </c>
      <c r="D17" t="s">
        <v>143</v>
      </c>
      <c r="G17" t="s">
        <v>144</v>
      </c>
      <c r="I17" t="s">
        <v>145</v>
      </c>
      <c r="J17" t="s">
        <v>146</v>
      </c>
      <c r="K17" t="s">
        <v>3</v>
      </c>
    </row>
    <row r="18" spans="1:11" x14ac:dyDescent="0.25">
      <c r="A18" t="s">
        <v>66</v>
      </c>
      <c r="B18" s="75" t="s">
        <v>147</v>
      </c>
      <c r="C18" t="s">
        <v>148</v>
      </c>
      <c r="D18" t="s">
        <v>149</v>
      </c>
      <c r="G18" t="s">
        <v>150</v>
      </c>
      <c r="I18" s="1" t="s">
        <v>151</v>
      </c>
      <c r="J18" t="s">
        <v>152</v>
      </c>
      <c r="K18" t="s">
        <v>4</v>
      </c>
    </row>
    <row r="19" spans="1:11" x14ac:dyDescent="0.25">
      <c r="A19" t="s">
        <v>66</v>
      </c>
      <c r="B19" s="75" t="s">
        <v>153</v>
      </c>
      <c r="C19" t="s">
        <v>154</v>
      </c>
      <c r="D19" t="s">
        <v>155</v>
      </c>
      <c r="G19" t="s">
        <v>156</v>
      </c>
      <c r="I19" s="1" t="s">
        <v>157</v>
      </c>
      <c r="J19" t="s">
        <v>158</v>
      </c>
      <c r="K19" t="s">
        <v>159</v>
      </c>
    </row>
    <row r="20" spans="1:11" x14ac:dyDescent="0.25">
      <c r="A20" t="s">
        <v>66</v>
      </c>
      <c r="B20" s="75" t="s">
        <v>160</v>
      </c>
      <c r="C20" t="s">
        <v>161</v>
      </c>
      <c r="D20" t="s">
        <v>162</v>
      </c>
      <c r="I20" s="3" t="s">
        <v>163</v>
      </c>
      <c r="J20" t="s">
        <v>164</v>
      </c>
      <c r="K20" t="s">
        <v>165</v>
      </c>
    </row>
    <row r="21" spans="1:11" x14ac:dyDescent="0.25">
      <c r="A21" t="s">
        <v>66</v>
      </c>
      <c r="B21" s="75" t="s">
        <v>166</v>
      </c>
      <c r="C21" t="s">
        <v>167</v>
      </c>
      <c r="D21" t="s">
        <v>168</v>
      </c>
      <c r="I21" s="3" t="s">
        <v>169</v>
      </c>
      <c r="J21" t="s">
        <v>170</v>
      </c>
      <c r="K21" t="s">
        <v>171</v>
      </c>
    </row>
    <row r="22" spans="1:11" x14ac:dyDescent="0.25">
      <c r="A22" t="s">
        <v>89</v>
      </c>
      <c r="B22" s="75" t="s">
        <v>172</v>
      </c>
      <c r="C22" t="s">
        <v>173</v>
      </c>
      <c r="D22" t="s">
        <v>98</v>
      </c>
      <c r="G22" t="s">
        <v>174</v>
      </c>
      <c r="I22" s="3" t="s">
        <v>175</v>
      </c>
      <c r="J22" t="s">
        <v>176</v>
      </c>
      <c r="K22" t="s">
        <v>177</v>
      </c>
    </row>
    <row r="23" spans="1:11" x14ac:dyDescent="0.25">
      <c r="A23" t="s">
        <v>66</v>
      </c>
      <c r="B23" s="75" t="s">
        <v>178</v>
      </c>
      <c r="C23" t="s">
        <v>179</v>
      </c>
      <c r="D23" t="s">
        <v>168</v>
      </c>
      <c r="I23" s="3" t="s">
        <v>180</v>
      </c>
      <c r="J23" t="s">
        <v>181</v>
      </c>
      <c r="K23" t="s">
        <v>182</v>
      </c>
    </row>
    <row r="24" spans="1:11" x14ac:dyDescent="0.25">
      <c r="A24" t="s">
        <v>89</v>
      </c>
      <c r="B24" s="75" t="s">
        <v>183</v>
      </c>
      <c r="C24" t="s">
        <v>184</v>
      </c>
      <c r="D24" t="s">
        <v>185</v>
      </c>
      <c r="I24" s="3" t="s">
        <v>186</v>
      </c>
      <c r="J24" t="s">
        <v>187</v>
      </c>
      <c r="K24" t="s">
        <v>188</v>
      </c>
    </row>
    <row r="25" spans="1:11" x14ac:dyDescent="0.25">
      <c r="A25" t="s">
        <v>89</v>
      </c>
      <c r="B25" s="75" t="s">
        <v>189</v>
      </c>
      <c r="C25" t="s">
        <v>190</v>
      </c>
      <c r="D25" t="s">
        <v>191</v>
      </c>
      <c r="I25" s="1" t="s">
        <v>192</v>
      </c>
      <c r="J25" t="s">
        <v>193</v>
      </c>
      <c r="K25" t="s">
        <v>194</v>
      </c>
    </row>
    <row r="26" spans="1:11" x14ac:dyDescent="0.25">
      <c r="A26" t="s">
        <v>66</v>
      </c>
      <c r="B26" s="75" t="s">
        <v>195</v>
      </c>
      <c r="C26" t="s">
        <v>196</v>
      </c>
      <c r="D26" t="s">
        <v>197</v>
      </c>
      <c r="I26" s="3" t="s">
        <v>198</v>
      </c>
      <c r="J26" t="s">
        <v>199</v>
      </c>
      <c r="K26" t="s">
        <v>200</v>
      </c>
    </row>
    <row r="27" spans="1:11" x14ac:dyDescent="0.25">
      <c r="A27" t="s">
        <v>89</v>
      </c>
      <c r="B27" s="75" t="s">
        <v>201</v>
      </c>
      <c r="C27" t="s">
        <v>202</v>
      </c>
      <c r="D27" t="s">
        <v>201</v>
      </c>
    </row>
    <row r="28" spans="1:11" x14ac:dyDescent="0.25">
      <c r="A28" t="s">
        <v>89</v>
      </c>
      <c r="B28" s="75" t="s">
        <v>203</v>
      </c>
      <c r="C28" t="s">
        <v>204</v>
      </c>
      <c r="D28" t="s">
        <v>205</v>
      </c>
    </row>
    <row r="29" spans="1:11" x14ac:dyDescent="0.25">
      <c r="A29" t="s">
        <v>206</v>
      </c>
      <c r="B29" s="75" t="s">
        <v>207</v>
      </c>
      <c r="C29" t="s">
        <v>208</v>
      </c>
      <c r="D29" t="s">
        <v>80</v>
      </c>
    </row>
    <row r="30" spans="1:11" x14ac:dyDescent="0.25">
      <c r="A30" t="s">
        <v>140</v>
      </c>
      <c r="B30" s="75" t="s">
        <v>209</v>
      </c>
      <c r="C30" t="s">
        <v>210</v>
      </c>
      <c r="D30" t="s">
        <v>191</v>
      </c>
    </row>
    <row r="31" spans="1:11" x14ac:dyDescent="0.25">
      <c r="A31" t="s">
        <v>66</v>
      </c>
      <c r="B31" s="75" t="s">
        <v>211</v>
      </c>
      <c r="C31" t="s">
        <v>212</v>
      </c>
      <c r="D31" t="s">
        <v>213</v>
      </c>
    </row>
    <row r="32" spans="1:11" x14ac:dyDescent="0.25">
      <c r="A32" t="s">
        <v>206</v>
      </c>
      <c r="B32" s="75" t="s">
        <v>214</v>
      </c>
      <c r="C32" t="s">
        <v>215</v>
      </c>
      <c r="D32" t="s">
        <v>205</v>
      </c>
    </row>
    <row r="33" spans="1:4" x14ac:dyDescent="0.25">
      <c r="A33" t="s">
        <v>66</v>
      </c>
      <c r="B33" s="75" t="s">
        <v>216</v>
      </c>
      <c r="C33" t="s">
        <v>217</v>
      </c>
      <c r="D33" t="s">
        <v>162</v>
      </c>
    </row>
    <row r="34" spans="1:4" x14ac:dyDescent="0.25">
      <c r="A34" t="s">
        <v>66</v>
      </c>
      <c r="B34" s="75" t="s">
        <v>218</v>
      </c>
      <c r="C34" t="s">
        <v>219</v>
      </c>
      <c r="D34" t="s">
        <v>220</v>
      </c>
    </row>
    <row r="35" spans="1:4" x14ac:dyDescent="0.25">
      <c r="A35" t="s">
        <v>66</v>
      </c>
      <c r="B35" s="75" t="s">
        <v>221</v>
      </c>
      <c r="C35" t="s">
        <v>222</v>
      </c>
      <c r="D35" t="s">
        <v>223</v>
      </c>
    </row>
    <row r="36" spans="1:4" x14ac:dyDescent="0.25">
      <c r="A36" t="s">
        <v>89</v>
      </c>
      <c r="B36" s="75" t="s">
        <v>224</v>
      </c>
      <c r="C36" t="s">
        <v>225</v>
      </c>
      <c r="D36" t="s">
        <v>226</v>
      </c>
    </row>
    <row r="37" spans="1:4" x14ac:dyDescent="0.25">
      <c r="A37" t="s">
        <v>140</v>
      </c>
      <c r="B37" s="75" t="s">
        <v>227</v>
      </c>
      <c r="C37" t="s">
        <v>228</v>
      </c>
      <c r="D37" t="s">
        <v>149</v>
      </c>
    </row>
    <row r="38" spans="1:4" x14ac:dyDescent="0.25">
      <c r="A38" t="s">
        <v>66</v>
      </c>
      <c r="B38" s="75" t="s">
        <v>229</v>
      </c>
      <c r="C38" t="s">
        <v>230</v>
      </c>
      <c r="D38" t="s">
        <v>231</v>
      </c>
    </row>
    <row r="39" spans="1:4" x14ac:dyDescent="0.25">
      <c r="A39" t="s">
        <v>66</v>
      </c>
      <c r="B39" s="75" t="s">
        <v>232</v>
      </c>
      <c r="C39" t="s">
        <v>233</v>
      </c>
      <c r="D39" t="s">
        <v>85</v>
      </c>
    </row>
    <row r="40" spans="1:4" x14ac:dyDescent="0.25">
      <c r="A40" t="s">
        <v>89</v>
      </c>
      <c r="B40" s="75" t="s">
        <v>234</v>
      </c>
      <c r="C40" t="s">
        <v>235</v>
      </c>
      <c r="D40" t="s">
        <v>236</v>
      </c>
    </row>
    <row r="41" spans="1:4" x14ac:dyDescent="0.25">
      <c r="A41" t="s">
        <v>89</v>
      </c>
      <c r="B41" s="75" t="s">
        <v>237</v>
      </c>
      <c r="C41" t="s">
        <v>238</v>
      </c>
      <c r="D41" t="s">
        <v>80</v>
      </c>
    </row>
    <row r="42" spans="1:4" x14ac:dyDescent="0.25">
      <c r="A42" t="s">
        <v>206</v>
      </c>
      <c r="B42" s="75" t="s">
        <v>239</v>
      </c>
      <c r="C42" t="s">
        <v>240</v>
      </c>
      <c r="D42" t="s">
        <v>241</v>
      </c>
    </row>
    <row r="43" spans="1:4" x14ac:dyDescent="0.25">
      <c r="A43" t="s">
        <v>242</v>
      </c>
      <c r="B43" s="75" t="s">
        <v>243</v>
      </c>
      <c r="C43" t="s">
        <v>244</v>
      </c>
      <c r="D43" t="s">
        <v>243</v>
      </c>
    </row>
    <row r="44" spans="1:4" x14ac:dyDescent="0.25">
      <c r="A44" t="s">
        <v>206</v>
      </c>
      <c r="B44" s="75" t="s">
        <v>245</v>
      </c>
      <c r="C44" t="s">
        <v>246</v>
      </c>
      <c r="D44" t="s">
        <v>243</v>
      </c>
    </row>
    <row r="45" spans="1:4" x14ac:dyDescent="0.25">
      <c r="A45" t="s">
        <v>66</v>
      </c>
      <c r="B45" s="75" t="s">
        <v>247</v>
      </c>
      <c r="C45" t="s">
        <v>248</v>
      </c>
      <c r="D45" t="s">
        <v>133</v>
      </c>
    </row>
    <row r="46" spans="1:4" x14ac:dyDescent="0.25">
      <c r="A46" t="s">
        <v>140</v>
      </c>
      <c r="B46" s="75" t="s">
        <v>249</v>
      </c>
      <c r="C46" t="s">
        <v>250</v>
      </c>
      <c r="D46" t="s">
        <v>114</v>
      </c>
    </row>
    <row r="47" spans="1:4" x14ac:dyDescent="0.25">
      <c r="A47" t="s">
        <v>66</v>
      </c>
      <c r="B47" s="75" t="s">
        <v>251</v>
      </c>
      <c r="C47" t="s">
        <v>252</v>
      </c>
      <c r="D47" t="s">
        <v>92</v>
      </c>
    </row>
    <row r="48" spans="1:4" x14ac:dyDescent="0.25">
      <c r="A48" t="s">
        <v>140</v>
      </c>
      <c r="B48" s="75" t="s">
        <v>253</v>
      </c>
      <c r="C48" t="s">
        <v>254</v>
      </c>
      <c r="D48" t="s">
        <v>143</v>
      </c>
    </row>
    <row r="49" spans="1:4" x14ac:dyDescent="0.25">
      <c r="A49" t="s">
        <v>206</v>
      </c>
      <c r="B49" s="75" t="s">
        <v>255</v>
      </c>
      <c r="C49" t="s">
        <v>256</v>
      </c>
      <c r="D49" t="s">
        <v>168</v>
      </c>
    </row>
    <row r="50" spans="1:4" x14ac:dyDescent="0.25">
      <c r="A50" t="s">
        <v>140</v>
      </c>
      <c r="B50" s="75" t="s">
        <v>257</v>
      </c>
      <c r="C50" t="s">
        <v>258</v>
      </c>
      <c r="D50" t="s">
        <v>259</v>
      </c>
    </row>
    <row r="51" spans="1:4" x14ac:dyDescent="0.25">
      <c r="A51" t="s">
        <v>242</v>
      </c>
      <c r="B51" s="75" t="s">
        <v>143</v>
      </c>
      <c r="C51" t="s">
        <v>260</v>
      </c>
      <c r="D51" t="s">
        <v>143</v>
      </c>
    </row>
    <row r="52" spans="1:4" x14ac:dyDescent="0.25">
      <c r="A52" t="s">
        <v>89</v>
      </c>
      <c r="B52" s="75" t="s">
        <v>261</v>
      </c>
      <c r="C52" t="s">
        <v>262</v>
      </c>
      <c r="D52" t="s">
        <v>226</v>
      </c>
    </row>
    <row r="53" spans="1:4" x14ac:dyDescent="0.25">
      <c r="A53" t="s">
        <v>263</v>
      </c>
      <c r="B53" s="75" t="s">
        <v>264</v>
      </c>
      <c r="C53" t="s">
        <v>265</v>
      </c>
      <c r="D53" t="s">
        <v>85</v>
      </c>
    </row>
    <row r="54" spans="1:4" x14ac:dyDescent="0.25">
      <c r="A54" t="s">
        <v>266</v>
      </c>
      <c r="B54" s="75" t="s">
        <v>267</v>
      </c>
      <c r="C54" t="s">
        <v>268</v>
      </c>
      <c r="D54" t="s">
        <v>130</v>
      </c>
    </row>
    <row r="55" spans="1:4" x14ac:dyDescent="0.25">
      <c r="A55" t="s">
        <v>206</v>
      </c>
      <c r="B55" s="75" t="s">
        <v>269</v>
      </c>
      <c r="C55" t="s">
        <v>270</v>
      </c>
      <c r="D55" t="s">
        <v>271</v>
      </c>
    </row>
    <row r="56" spans="1:4" x14ac:dyDescent="0.25">
      <c r="A56" t="s">
        <v>66</v>
      </c>
      <c r="B56" s="75" t="s">
        <v>272</v>
      </c>
      <c r="C56" t="s">
        <v>273</v>
      </c>
      <c r="D56" t="s">
        <v>162</v>
      </c>
    </row>
    <row r="57" spans="1:4" x14ac:dyDescent="0.25">
      <c r="A57" t="s">
        <v>89</v>
      </c>
      <c r="B57" s="75" t="s">
        <v>274</v>
      </c>
      <c r="C57" t="s">
        <v>275</v>
      </c>
      <c r="D57" t="s">
        <v>241</v>
      </c>
    </row>
    <row r="58" spans="1:4" x14ac:dyDescent="0.25">
      <c r="A58" t="s">
        <v>140</v>
      </c>
      <c r="B58" s="75" t="s">
        <v>276</v>
      </c>
      <c r="C58" t="s">
        <v>277</v>
      </c>
      <c r="D58" t="s">
        <v>130</v>
      </c>
    </row>
    <row r="59" spans="1:4" x14ac:dyDescent="0.25">
      <c r="A59" t="s">
        <v>140</v>
      </c>
      <c r="B59" s="75" t="s">
        <v>278</v>
      </c>
      <c r="C59" t="s">
        <v>279</v>
      </c>
      <c r="D59" t="s">
        <v>231</v>
      </c>
    </row>
    <row r="60" spans="1:4" x14ac:dyDescent="0.25">
      <c r="A60" t="s">
        <v>206</v>
      </c>
      <c r="B60" s="75" t="s">
        <v>280</v>
      </c>
      <c r="C60" t="s">
        <v>281</v>
      </c>
      <c r="D60" t="s">
        <v>282</v>
      </c>
    </row>
    <row r="61" spans="1:4" x14ac:dyDescent="0.25">
      <c r="A61" t="s">
        <v>89</v>
      </c>
      <c r="B61" s="75" t="s">
        <v>283</v>
      </c>
      <c r="C61" t="s">
        <v>284</v>
      </c>
      <c r="D61" t="s">
        <v>213</v>
      </c>
    </row>
    <row r="62" spans="1:4" x14ac:dyDescent="0.25">
      <c r="A62" t="s">
        <v>66</v>
      </c>
      <c r="B62" s="75" t="s">
        <v>285</v>
      </c>
      <c r="C62" t="s">
        <v>286</v>
      </c>
      <c r="D62" t="s">
        <v>130</v>
      </c>
    </row>
    <row r="63" spans="1:4" x14ac:dyDescent="0.25">
      <c r="A63" t="s">
        <v>66</v>
      </c>
      <c r="B63" s="75" t="s">
        <v>287</v>
      </c>
      <c r="C63" t="s">
        <v>288</v>
      </c>
      <c r="D63" t="s">
        <v>205</v>
      </c>
    </row>
    <row r="64" spans="1:4" x14ac:dyDescent="0.25">
      <c r="A64" t="s">
        <v>66</v>
      </c>
      <c r="B64" s="75" t="s">
        <v>289</v>
      </c>
      <c r="C64" t="s">
        <v>290</v>
      </c>
      <c r="D64" t="s">
        <v>133</v>
      </c>
    </row>
    <row r="65" spans="1:4" x14ac:dyDescent="0.25">
      <c r="A65" t="s">
        <v>140</v>
      </c>
      <c r="B65" s="75" t="s">
        <v>291</v>
      </c>
      <c r="C65" t="s">
        <v>292</v>
      </c>
      <c r="D65" t="s">
        <v>103</v>
      </c>
    </row>
    <row r="66" spans="1:4" x14ac:dyDescent="0.25">
      <c r="A66" t="s">
        <v>66</v>
      </c>
      <c r="B66" s="75" t="s">
        <v>293</v>
      </c>
      <c r="C66" t="s">
        <v>294</v>
      </c>
      <c r="D66" t="s">
        <v>155</v>
      </c>
    </row>
    <row r="67" spans="1:4" x14ac:dyDescent="0.25">
      <c r="A67" t="s">
        <v>140</v>
      </c>
      <c r="B67" s="75" t="s">
        <v>295</v>
      </c>
      <c r="C67" t="s">
        <v>296</v>
      </c>
      <c r="D67" t="s">
        <v>191</v>
      </c>
    </row>
    <row r="68" spans="1:4" x14ac:dyDescent="0.25">
      <c r="A68" t="s">
        <v>66</v>
      </c>
      <c r="B68" s="75" t="s">
        <v>297</v>
      </c>
      <c r="C68" t="s">
        <v>298</v>
      </c>
      <c r="D68" t="s">
        <v>299</v>
      </c>
    </row>
    <row r="69" spans="1:4" x14ac:dyDescent="0.25">
      <c r="A69" t="s">
        <v>140</v>
      </c>
      <c r="B69" s="75" t="s">
        <v>300</v>
      </c>
      <c r="C69" t="s">
        <v>301</v>
      </c>
      <c r="D69" t="s">
        <v>149</v>
      </c>
    </row>
    <row r="70" spans="1:4" x14ac:dyDescent="0.25">
      <c r="A70" t="s">
        <v>140</v>
      </c>
      <c r="B70" s="75" t="s">
        <v>302</v>
      </c>
      <c r="C70" t="s">
        <v>303</v>
      </c>
      <c r="D70" t="s">
        <v>162</v>
      </c>
    </row>
    <row r="71" spans="1:4" x14ac:dyDescent="0.25">
      <c r="A71" t="s">
        <v>140</v>
      </c>
      <c r="B71" s="75" t="s">
        <v>304</v>
      </c>
      <c r="C71" t="s">
        <v>305</v>
      </c>
      <c r="D71" t="s">
        <v>205</v>
      </c>
    </row>
    <row r="72" spans="1:4" x14ac:dyDescent="0.25">
      <c r="A72" t="s">
        <v>66</v>
      </c>
      <c r="B72" s="75" t="s">
        <v>306</v>
      </c>
      <c r="C72" t="s">
        <v>307</v>
      </c>
      <c r="D72" t="s">
        <v>308</v>
      </c>
    </row>
    <row r="73" spans="1:4" x14ac:dyDescent="0.25">
      <c r="A73" t="s">
        <v>66</v>
      </c>
      <c r="B73" s="75" t="s">
        <v>309</v>
      </c>
      <c r="C73" t="s">
        <v>310</v>
      </c>
      <c r="D73" t="s">
        <v>133</v>
      </c>
    </row>
    <row r="74" spans="1:4" x14ac:dyDescent="0.25">
      <c r="A74" t="s">
        <v>66</v>
      </c>
      <c r="B74" s="75" t="s">
        <v>311</v>
      </c>
      <c r="C74" t="s">
        <v>312</v>
      </c>
      <c r="D74" t="s">
        <v>103</v>
      </c>
    </row>
    <row r="75" spans="1:4" x14ac:dyDescent="0.25">
      <c r="A75" t="s">
        <v>66</v>
      </c>
      <c r="B75" s="75" t="s">
        <v>313</v>
      </c>
      <c r="C75" t="s">
        <v>314</v>
      </c>
      <c r="D75" t="s">
        <v>197</v>
      </c>
    </row>
    <row r="76" spans="1:4" x14ac:dyDescent="0.25">
      <c r="A76" t="s">
        <v>66</v>
      </c>
      <c r="B76" s="75" t="s">
        <v>315</v>
      </c>
      <c r="C76" t="s">
        <v>316</v>
      </c>
      <c r="D76" t="s">
        <v>98</v>
      </c>
    </row>
    <row r="77" spans="1:4" x14ac:dyDescent="0.25">
      <c r="A77" t="s">
        <v>140</v>
      </c>
      <c r="B77" s="75" t="s">
        <v>317</v>
      </c>
      <c r="C77" t="s">
        <v>318</v>
      </c>
      <c r="D77" t="s">
        <v>133</v>
      </c>
    </row>
    <row r="78" spans="1:4" x14ac:dyDescent="0.25">
      <c r="A78" t="s">
        <v>140</v>
      </c>
      <c r="B78" s="75" t="s">
        <v>319</v>
      </c>
      <c r="C78" t="s">
        <v>320</v>
      </c>
      <c r="D78" t="s">
        <v>319</v>
      </c>
    </row>
    <row r="79" spans="1:4" x14ac:dyDescent="0.25">
      <c r="A79" t="s">
        <v>66</v>
      </c>
      <c r="B79" s="75" t="s">
        <v>321</v>
      </c>
      <c r="C79" t="s">
        <v>322</v>
      </c>
      <c r="D79" t="s">
        <v>323</v>
      </c>
    </row>
    <row r="80" spans="1:4" x14ac:dyDescent="0.25">
      <c r="A80" t="s">
        <v>66</v>
      </c>
      <c r="B80" s="75" t="s">
        <v>324</v>
      </c>
      <c r="C80" t="s">
        <v>325</v>
      </c>
      <c r="D80" t="s">
        <v>231</v>
      </c>
    </row>
    <row r="81" spans="1:4" x14ac:dyDescent="0.25">
      <c r="A81" t="s">
        <v>206</v>
      </c>
      <c r="B81" s="75" t="s">
        <v>326</v>
      </c>
      <c r="C81" t="s">
        <v>327</v>
      </c>
      <c r="D81" t="s">
        <v>103</v>
      </c>
    </row>
    <row r="82" spans="1:4" x14ac:dyDescent="0.25">
      <c r="A82" t="s">
        <v>140</v>
      </c>
      <c r="B82" s="75" t="s">
        <v>328</v>
      </c>
      <c r="C82" t="s">
        <v>329</v>
      </c>
      <c r="D82" t="s">
        <v>92</v>
      </c>
    </row>
    <row r="83" spans="1:4" x14ac:dyDescent="0.25">
      <c r="A83" t="s">
        <v>66</v>
      </c>
      <c r="B83" s="75" t="s">
        <v>330</v>
      </c>
      <c r="C83" t="s">
        <v>331</v>
      </c>
      <c r="D83" t="s">
        <v>80</v>
      </c>
    </row>
    <row r="84" spans="1:4" x14ac:dyDescent="0.25">
      <c r="A84" t="s">
        <v>89</v>
      </c>
      <c r="B84" s="75" t="s">
        <v>332</v>
      </c>
      <c r="C84" t="s">
        <v>333</v>
      </c>
      <c r="D84" t="s">
        <v>133</v>
      </c>
    </row>
    <row r="85" spans="1:4" x14ac:dyDescent="0.25">
      <c r="A85" t="s">
        <v>89</v>
      </c>
      <c r="B85" s="75" t="s">
        <v>334</v>
      </c>
      <c r="C85" t="s">
        <v>335</v>
      </c>
      <c r="D85" t="s">
        <v>114</v>
      </c>
    </row>
    <row r="86" spans="1:4" x14ac:dyDescent="0.25">
      <c r="A86" t="s">
        <v>89</v>
      </c>
      <c r="B86" s="75" t="s">
        <v>220</v>
      </c>
      <c r="C86" t="s">
        <v>336</v>
      </c>
      <c r="D86" t="s">
        <v>220</v>
      </c>
    </row>
    <row r="87" spans="1:4" x14ac:dyDescent="0.25">
      <c r="A87" t="s">
        <v>66</v>
      </c>
      <c r="B87" s="75" t="s">
        <v>337</v>
      </c>
      <c r="C87" t="s">
        <v>338</v>
      </c>
      <c r="D87" t="s">
        <v>162</v>
      </c>
    </row>
    <row r="88" spans="1:4" x14ac:dyDescent="0.25">
      <c r="A88" t="s">
        <v>66</v>
      </c>
      <c r="B88" s="75" t="s">
        <v>339</v>
      </c>
      <c r="C88" t="s">
        <v>340</v>
      </c>
      <c r="D88" t="s">
        <v>133</v>
      </c>
    </row>
    <row r="89" spans="1:4" x14ac:dyDescent="0.25">
      <c r="A89" t="s">
        <v>89</v>
      </c>
      <c r="B89" s="75" t="s">
        <v>341</v>
      </c>
      <c r="C89" t="s">
        <v>342</v>
      </c>
      <c r="D89" t="s">
        <v>80</v>
      </c>
    </row>
    <row r="90" spans="1:4" x14ac:dyDescent="0.25">
      <c r="A90" t="s">
        <v>66</v>
      </c>
      <c r="B90" s="75" t="s">
        <v>343</v>
      </c>
      <c r="C90" t="s">
        <v>344</v>
      </c>
      <c r="D90" t="s">
        <v>345</v>
      </c>
    </row>
    <row r="91" spans="1:4" x14ac:dyDescent="0.25">
      <c r="A91" t="s">
        <v>206</v>
      </c>
      <c r="B91" s="75" t="s">
        <v>346</v>
      </c>
      <c r="C91" t="s">
        <v>347</v>
      </c>
      <c r="D91" t="s">
        <v>348</v>
      </c>
    </row>
    <row r="92" spans="1:4" x14ac:dyDescent="0.25">
      <c r="A92" t="s">
        <v>66</v>
      </c>
      <c r="B92" s="75" t="s">
        <v>349</v>
      </c>
      <c r="C92" t="s">
        <v>350</v>
      </c>
      <c r="D92" t="s">
        <v>114</v>
      </c>
    </row>
    <row r="93" spans="1:4" x14ac:dyDescent="0.25">
      <c r="A93" t="s">
        <v>66</v>
      </c>
      <c r="B93" s="75" t="s">
        <v>351</v>
      </c>
      <c r="C93" t="s">
        <v>352</v>
      </c>
      <c r="D93" t="s">
        <v>259</v>
      </c>
    </row>
    <row r="94" spans="1:4" x14ac:dyDescent="0.25">
      <c r="A94" t="s">
        <v>66</v>
      </c>
      <c r="B94" s="75" t="s">
        <v>353</v>
      </c>
      <c r="C94" t="s">
        <v>354</v>
      </c>
      <c r="D94" t="s">
        <v>98</v>
      </c>
    </row>
    <row r="95" spans="1:4" x14ac:dyDescent="0.25">
      <c r="A95" t="s">
        <v>89</v>
      </c>
      <c r="B95" s="75" t="s">
        <v>355</v>
      </c>
      <c r="C95" t="s">
        <v>356</v>
      </c>
      <c r="D95" t="s">
        <v>85</v>
      </c>
    </row>
    <row r="96" spans="1:4" x14ac:dyDescent="0.25">
      <c r="A96" t="s">
        <v>89</v>
      </c>
      <c r="B96" s="75" t="s">
        <v>357</v>
      </c>
      <c r="C96" t="s">
        <v>358</v>
      </c>
      <c r="D96" t="s">
        <v>205</v>
      </c>
    </row>
    <row r="97" spans="1:4" x14ac:dyDescent="0.25">
      <c r="A97" t="s">
        <v>66</v>
      </c>
      <c r="B97" s="75" t="s">
        <v>359</v>
      </c>
      <c r="C97" t="s">
        <v>360</v>
      </c>
      <c r="D97" t="s">
        <v>345</v>
      </c>
    </row>
    <row r="98" spans="1:4" x14ac:dyDescent="0.25">
      <c r="A98" t="s">
        <v>66</v>
      </c>
      <c r="B98" s="75" t="s">
        <v>361</v>
      </c>
      <c r="C98" t="s">
        <v>362</v>
      </c>
      <c r="D98" t="s">
        <v>155</v>
      </c>
    </row>
    <row r="99" spans="1:4" x14ac:dyDescent="0.25">
      <c r="A99" t="s">
        <v>66</v>
      </c>
      <c r="B99" s="75" t="s">
        <v>363</v>
      </c>
      <c r="C99" t="s">
        <v>364</v>
      </c>
      <c r="D99" t="s">
        <v>213</v>
      </c>
    </row>
    <row r="100" spans="1:4" x14ac:dyDescent="0.25">
      <c r="A100" t="s">
        <v>206</v>
      </c>
      <c r="B100" s="75" t="s">
        <v>365</v>
      </c>
      <c r="C100" t="s">
        <v>366</v>
      </c>
      <c r="D100" t="s">
        <v>367</v>
      </c>
    </row>
    <row r="101" spans="1:4" x14ac:dyDescent="0.25">
      <c r="A101" t="s">
        <v>66</v>
      </c>
      <c r="B101" s="75" t="s">
        <v>368</v>
      </c>
      <c r="C101" t="s">
        <v>369</v>
      </c>
      <c r="D101" t="s">
        <v>226</v>
      </c>
    </row>
    <row r="102" spans="1:4" x14ac:dyDescent="0.25">
      <c r="A102" t="s">
        <v>242</v>
      </c>
      <c r="B102" s="75" t="s">
        <v>120</v>
      </c>
      <c r="C102" t="s">
        <v>370</v>
      </c>
      <c r="D102" t="s">
        <v>120</v>
      </c>
    </row>
    <row r="103" spans="1:4" x14ac:dyDescent="0.25">
      <c r="A103" t="s">
        <v>371</v>
      </c>
      <c r="B103" s="75" t="s">
        <v>92</v>
      </c>
      <c r="C103" t="s">
        <v>372</v>
      </c>
      <c r="D103" t="s">
        <v>92</v>
      </c>
    </row>
    <row r="104" spans="1:4" x14ac:dyDescent="0.25">
      <c r="A104" t="s">
        <v>140</v>
      </c>
      <c r="B104" s="75" t="s">
        <v>373</v>
      </c>
      <c r="C104" t="s">
        <v>374</v>
      </c>
      <c r="D104" t="s">
        <v>191</v>
      </c>
    </row>
    <row r="105" spans="1:4" x14ac:dyDescent="0.25">
      <c r="A105" t="s">
        <v>140</v>
      </c>
      <c r="B105" s="75" t="s">
        <v>375</v>
      </c>
      <c r="C105" t="s">
        <v>376</v>
      </c>
      <c r="D105" t="s">
        <v>109</v>
      </c>
    </row>
    <row r="106" spans="1:4" x14ac:dyDescent="0.25">
      <c r="A106" t="s">
        <v>66</v>
      </c>
      <c r="B106" s="75" t="s">
        <v>377</v>
      </c>
      <c r="C106" t="s">
        <v>378</v>
      </c>
      <c r="D106" t="s">
        <v>367</v>
      </c>
    </row>
    <row r="107" spans="1:4" x14ac:dyDescent="0.25">
      <c r="A107" t="s">
        <v>379</v>
      </c>
      <c r="B107" s="75" t="s">
        <v>380</v>
      </c>
      <c r="C107" t="s">
        <v>381</v>
      </c>
      <c r="D107" t="s">
        <v>231</v>
      </c>
    </row>
    <row r="108" spans="1:4" x14ac:dyDescent="0.25">
      <c r="A108" t="s">
        <v>66</v>
      </c>
      <c r="B108" s="75" t="s">
        <v>382</v>
      </c>
      <c r="C108" t="s">
        <v>383</v>
      </c>
      <c r="D108" t="s">
        <v>120</v>
      </c>
    </row>
    <row r="109" spans="1:4" x14ac:dyDescent="0.25">
      <c r="A109" t="s">
        <v>89</v>
      </c>
      <c r="B109" s="75" t="s">
        <v>384</v>
      </c>
      <c r="C109" t="s">
        <v>385</v>
      </c>
      <c r="D109" t="s">
        <v>185</v>
      </c>
    </row>
    <row r="110" spans="1:4" x14ac:dyDescent="0.25">
      <c r="A110" t="s">
        <v>66</v>
      </c>
      <c r="B110" s="75" t="s">
        <v>386</v>
      </c>
      <c r="C110" t="s">
        <v>387</v>
      </c>
      <c r="D110" t="s">
        <v>103</v>
      </c>
    </row>
    <row r="111" spans="1:4" x14ac:dyDescent="0.25">
      <c r="A111" t="s">
        <v>66</v>
      </c>
      <c r="B111" s="75" t="s">
        <v>388</v>
      </c>
      <c r="C111" t="s">
        <v>389</v>
      </c>
      <c r="D111" t="s">
        <v>223</v>
      </c>
    </row>
    <row r="112" spans="1:4" x14ac:dyDescent="0.25">
      <c r="A112" t="s">
        <v>66</v>
      </c>
      <c r="B112" s="75" t="s">
        <v>390</v>
      </c>
      <c r="C112" t="s">
        <v>391</v>
      </c>
      <c r="D112" t="s">
        <v>168</v>
      </c>
    </row>
    <row r="113" spans="1:4" x14ac:dyDescent="0.25">
      <c r="A113" t="s">
        <v>242</v>
      </c>
      <c r="B113" s="75" t="s">
        <v>191</v>
      </c>
      <c r="C113" t="s">
        <v>392</v>
      </c>
      <c r="D113" t="s">
        <v>191</v>
      </c>
    </row>
    <row r="114" spans="1:4" x14ac:dyDescent="0.25">
      <c r="A114" t="s">
        <v>66</v>
      </c>
      <c r="B114" s="75" t="s">
        <v>393</v>
      </c>
      <c r="C114" t="s">
        <v>394</v>
      </c>
      <c r="D114" t="s">
        <v>168</v>
      </c>
    </row>
    <row r="115" spans="1:4" x14ac:dyDescent="0.25">
      <c r="A115" t="s">
        <v>206</v>
      </c>
      <c r="B115" s="75" t="s">
        <v>395</v>
      </c>
      <c r="C115" t="s">
        <v>396</v>
      </c>
      <c r="D115" t="s">
        <v>226</v>
      </c>
    </row>
    <row r="116" spans="1:4" x14ac:dyDescent="0.25">
      <c r="A116" t="s">
        <v>66</v>
      </c>
      <c r="B116" s="75" t="s">
        <v>397</v>
      </c>
      <c r="C116" t="s">
        <v>398</v>
      </c>
      <c r="D116" t="s">
        <v>98</v>
      </c>
    </row>
    <row r="117" spans="1:4" x14ac:dyDescent="0.25">
      <c r="A117" t="s">
        <v>89</v>
      </c>
      <c r="B117" s="75" t="s">
        <v>399</v>
      </c>
      <c r="C117" t="s">
        <v>400</v>
      </c>
      <c r="D117" t="s">
        <v>133</v>
      </c>
    </row>
    <row r="118" spans="1:4" x14ac:dyDescent="0.25">
      <c r="A118" t="s">
        <v>66</v>
      </c>
      <c r="B118" s="75" t="s">
        <v>401</v>
      </c>
      <c r="C118" t="s">
        <v>402</v>
      </c>
      <c r="D118" t="s">
        <v>259</v>
      </c>
    </row>
    <row r="119" spans="1:4" x14ac:dyDescent="0.25">
      <c r="A119" t="s">
        <v>89</v>
      </c>
      <c r="B119" s="75" t="s">
        <v>403</v>
      </c>
      <c r="C119" t="s">
        <v>404</v>
      </c>
      <c r="D119" t="s">
        <v>308</v>
      </c>
    </row>
    <row r="120" spans="1:4" x14ac:dyDescent="0.25">
      <c r="A120" t="s">
        <v>89</v>
      </c>
      <c r="B120" s="75" t="s">
        <v>405</v>
      </c>
      <c r="C120" t="s">
        <v>406</v>
      </c>
      <c r="D120" t="s">
        <v>197</v>
      </c>
    </row>
    <row r="121" spans="1:4" x14ac:dyDescent="0.25">
      <c r="A121" t="s">
        <v>66</v>
      </c>
      <c r="B121" s="75" t="s">
        <v>407</v>
      </c>
      <c r="C121" t="s">
        <v>408</v>
      </c>
      <c r="D121" t="s">
        <v>80</v>
      </c>
    </row>
    <row r="122" spans="1:4" x14ac:dyDescent="0.25">
      <c r="A122" t="s">
        <v>242</v>
      </c>
      <c r="B122" s="75" t="s">
        <v>126</v>
      </c>
      <c r="C122" t="s">
        <v>409</v>
      </c>
      <c r="D122" t="s">
        <v>126</v>
      </c>
    </row>
    <row r="123" spans="1:4" x14ac:dyDescent="0.25">
      <c r="A123" t="s">
        <v>89</v>
      </c>
      <c r="B123" s="75" t="s">
        <v>126</v>
      </c>
      <c r="C123" t="s">
        <v>410</v>
      </c>
      <c r="D123" t="s">
        <v>126</v>
      </c>
    </row>
    <row r="124" spans="1:4" x14ac:dyDescent="0.25">
      <c r="A124" t="s">
        <v>66</v>
      </c>
      <c r="B124" s="75" t="s">
        <v>411</v>
      </c>
      <c r="C124" t="s">
        <v>412</v>
      </c>
      <c r="D124" t="s">
        <v>133</v>
      </c>
    </row>
    <row r="125" spans="1:4" x14ac:dyDescent="0.25">
      <c r="A125" t="s">
        <v>66</v>
      </c>
      <c r="B125" s="75" t="s">
        <v>413</v>
      </c>
      <c r="C125" t="s">
        <v>414</v>
      </c>
      <c r="D125" t="s">
        <v>205</v>
      </c>
    </row>
    <row r="126" spans="1:4" x14ac:dyDescent="0.25">
      <c r="A126" t="s">
        <v>66</v>
      </c>
      <c r="B126" s="75" t="s">
        <v>415</v>
      </c>
      <c r="C126" t="s">
        <v>416</v>
      </c>
      <c r="D126" t="s">
        <v>220</v>
      </c>
    </row>
    <row r="127" spans="1:4" x14ac:dyDescent="0.25">
      <c r="A127" t="s">
        <v>89</v>
      </c>
      <c r="B127" s="75" t="s">
        <v>417</v>
      </c>
      <c r="C127" t="s">
        <v>418</v>
      </c>
      <c r="D127" t="s">
        <v>419</v>
      </c>
    </row>
    <row r="128" spans="1:4" x14ac:dyDescent="0.25">
      <c r="A128" t="s">
        <v>89</v>
      </c>
      <c r="B128" s="75" t="s">
        <v>420</v>
      </c>
      <c r="C128" t="s">
        <v>421</v>
      </c>
      <c r="D128" t="s">
        <v>98</v>
      </c>
    </row>
    <row r="129" spans="1:4" x14ac:dyDescent="0.25">
      <c r="A129" t="s">
        <v>140</v>
      </c>
      <c r="B129" s="75" t="s">
        <v>422</v>
      </c>
      <c r="C129" t="s">
        <v>423</v>
      </c>
      <c r="D129" t="s">
        <v>197</v>
      </c>
    </row>
    <row r="130" spans="1:4" x14ac:dyDescent="0.25">
      <c r="A130" t="s">
        <v>66</v>
      </c>
      <c r="B130" s="75" t="s">
        <v>424</v>
      </c>
      <c r="C130" t="s">
        <v>425</v>
      </c>
      <c r="D130" t="s">
        <v>168</v>
      </c>
    </row>
    <row r="131" spans="1:4" x14ac:dyDescent="0.25">
      <c r="A131" t="s">
        <v>242</v>
      </c>
      <c r="B131" s="75" t="s">
        <v>299</v>
      </c>
      <c r="C131" t="s">
        <v>426</v>
      </c>
      <c r="D131" t="s">
        <v>299</v>
      </c>
    </row>
    <row r="132" spans="1:4" x14ac:dyDescent="0.25">
      <c r="A132" t="s">
        <v>66</v>
      </c>
      <c r="B132" s="75" t="s">
        <v>427</v>
      </c>
      <c r="C132" t="s">
        <v>428</v>
      </c>
      <c r="D132" t="s">
        <v>299</v>
      </c>
    </row>
    <row r="133" spans="1:4" x14ac:dyDescent="0.25">
      <c r="A133" t="s">
        <v>89</v>
      </c>
      <c r="B133" s="75" t="s">
        <v>429</v>
      </c>
      <c r="C133" t="s">
        <v>430</v>
      </c>
      <c r="D133" t="s">
        <v>168</v>
      </c>
    </row>
    <row r="134" spans="1:4" x14ac:dyDescent="0.25">
      <c r="A134" t="s">
        <v>66</v>
      </c>
      <c r="B134" s="75" t="s">
        <v>431</v>
      </c>
      <c r="C134" t="s">
        <v>432</v>
      </c>
      <c r="D134" t="s">
        <v>133</v>
      </c>
    </row>
    <row r="135" spans="1:4" x14ac:dyDescent="0.25">
      <c r="A135" t="s">
        <v>66</v>
      </c>
      <c r="B135" s="75" t="s">
        <v>433</v>
      </c>
      <c r="C135" t="s">
        <v>434</v>
      </c>
      <c r="D135" t="s">
        <v>236</v>
      </c>
    </row>
    <row r="136" spans="1:4" x14ac:dyDescent="0.25">
      <c r="A136" t="s">
        <v>66</v>
      </c>
      <c r="B136" s="75" t="s">
        <v>435</v>
      </c>
      <c r="C136" t="s">
        <v>436</v>
      </c>
      <c r="D136" t="s">
        <v>323</v>
      </c>
    </row>
    <row r="137" spans="1:4" x14ac:dyDescent="0.25">
      <c r="A137" t="s">
        <v>89</v>
      </c>
      <c r="B137" s="75" t="s">
        <v>437</v>
      </c>
      <c r="C137" t="s">
        <v>438</v>
      </c>
      <c r="D137" t="s">
        <v>185</v>
      </c>
    </row>
    <row r="138" spans="1:4" x14ac:dyDescent="0.25">
      <c r="A138" t="s">
        <v>66</v>
      </c>
      <c r="B138" s="75" t="s">
        <v>439</v>
      </c>
      <c r="C138" t="s">
        <v>440</v>
      </c>
      <c r="D138" t="s">
        <v>345</v>
      </c>
    </row>
    <row r="139" spans="1:4" x14ac:dyDescent="0.25">
      <c r="A139" t="s">
        <v>89</v>
      </c>
      <c r="B139" s="75" t="s">
        <v>441</v>
      </c>
      <c r="C139" t="s">
        <v>442</v>
      </c>
      <c r="D139" t="s">
        <v>149</v>
      </c>
    </row>
    <row r="140" spans="1:4" x14ac:dyDescent="0.25">
      <c r="A140" t="s">
        <v>140</v>
      </c>
      <c r="B140" s="75" t="s">
        <v>443</v>
      </c>
      <c r="C140" t="s">
        <v>444</v>
      </c>
      <c r="D140" t="s">
        <v>162</v>
      </c>
    </row>
    <row r="141" spans="1:4" x14ac:dyDescent="0.25">
      <c r="A141" t="s">
        <v>89</v>
      </c>
      <c r="B141" s="75" t="s">
        <v>445</v>
      </c>
      <c r="C141" t="s">
        <v>446</v>
      </c>
      <c r="D141" t="s">
        <v>162</v>
      </c>
    </row>
    <row r="142" spans="1:4" x14ac:dyDescent="0.25">
      <c r="A142" t="s">
        <v>89</v>
      </c>
      <c r="B142" s="75" t="s">
        <v>447</v>
      </c>
      <c r="C142" t="s">
        <v>448</v>
      </c>
      <c r="D142" t="s">
        <v>120</v>
      </c>
    </row>
    <row r="143" spans="1:4" x14ac:dyDescent="0.25">
      <c r="A143" t="s">
        <v>89</v>
      </c>
      <c r="B143" s="75" t="s">
        <v>449</v>
      </c>
      <c r="C143" t="s">
        <v>450</v>
      </c>
      <c r="D143" t="s">
        <v>236</v>
      </c>
    </row>
    <row r="144" spans="1:4" x14ac:dyDescent="0.25">
      <c r="A144" t="s">
        <v>66</v>
      </c>
      <c r="B144" s="75" t="s">
        <v>451</v>
      </c>
      <c r="C144" t="s">
        <v>452</v>
      </c>
      <c r="D144" t="s">
        <v>85</v>
      </c>
    </row>
    <row r="145" spans="1:4" x14ac:dyDescent="0.25">
      <c r="A145" t="s">
        <v>89</v>
      </c>
      <c r="B145" s="75" t="s">
        <v>453</v>
      </c>
      <c r="C145" t="s">
        <v>454</v>
      </c>
      <c r="D145" t="s">
        <v>69</v>
      </c>
    </row>
    <row r="146" spans="1:4" x14ac:dyDescent="0.25">
      <c r="A146" t="s">
        <v>206</v>
      </c>
      <c r="B146" s="75" t="s">
        <v>455</v>
      </c>
      <c r="C146" t="s">
        <v>456</v>
      </c>
      <c r="D146" t="s">
        <v>197</v>
      </c>
    </row>
    <row r="147" spans="1:4" x14ac:dyDescent="0.25">
      <c r="A147" t="s">
        <v>140</v>
      </c>
      <c r="B147" s="75" t="s">
        <v>457</v>
      </c>
      <c r="C147" t="s">
        <v>458</v>
      </c>
      <c r="D147" t="s">
        <v>345</v>
      </c>
    </row>
    <row r="148" spans="1:4" x14ac:dyDescent="0.25">
      <c r="A148" t="s">
        <v>242</v>
      </c>
      <c r="B148" s="75" t="s">
        <v>323</v>
      </c>
      <c r="C148" t="s">
        <v>459</v>
      </c>
      <c r="D148" t="s">
        <v>323</v>
      </c>
    </row>
    <row r="149" spans="1:4" x14ac:dyDescent="0.25">
      <c r="A149" t="s">
        <v>140</v>
      </c>
      <c r="B149" s="75" t="s">
        <v>460</v>
      </c>
      <c r="C149" t="s">
        <v>461</v>
      </c>
      <c r="D149" t="s">
        <v>323</v>
      </c>
    </row>
    <row r="150" spans="1:4" x14ac:dyDescent="0.25">
      <c r="A150" t="s">
        <v>89</v>
      </c>
      <c r="B150" s="75" t="s">
        <v>462</v>
      </c>
      <c r="C150" t="s">
        <v>463</v>
      </c>
      <c r="D150" t="s">
        <v>419</v>
      </c>
    </row>
    <row r="151" spans="1:4" x14ac:dyDescent="0.25">
      <c r="A151" t="s">
        <v>206</v>
      </c>
      <c r="B151" s="75" t="s">
        <v>464</v>
      </c>
      <c r="C151" t="s">
        <v>465</v>
      </c>
      <c r="D151" t="s">
        <v>308</v>
      </c>
    </row>
    <row r="152" spans="1:4" x14ac:dyDescent="0.25">
      <c r="A152" t="s">
        <v>66</v>
      </c>
      <c r="B152" s="75" t="s">
        <v>466</v>
      </c>
      <c r="C152" t="s">
        <v>467</v>
      </c>
      <c r="D152" t="s">
        <v>308</v>
      </c>
    </row>
    <row r="153" spans="1:4" x14ac:dyDescent="0.25">
      <c r="A153" t="s">
        <v>468</v>
      </c>
      <c r="B153" s="75" t="s">
        <v>469</v>
      </c>
      <c r="C153" t="s">
        <v>470</v>
      </c>
      <c r="D153" t="s">
        <v>471</v>
      </c>
    </row>
    <row r="154" spans="1:4" x14ac:dyDescent="0.25">
      <c r="A154" t="s">
        <v>242</v>
      </c>
      <c r="B154" s="75" t="s">
        <v>109</v>
      </c>
      <c r="C154" t="s">
        <v>472</v>
      </c>
      <c r="D154" t="s">
        <v>109</v>
      </c>
    </row>
    <row r="155" spans="1:4" x14ac:dyDescent="0.25">
      <c r="A155" t="s">
        <v>371</v>
      </c>
      <c r="B155" s="75" t="s">
        <v>271</v>
      </c>
      <c r="C155" t="s">
        <v>473</v>
      </c>
      <c r="D155" t="s">
        <v>271</v>
      </c>
    </row>
    <row r="156" spans="1:4" x14ac:dyDescent="0.25">
      <c r="A156" t="s">
        <v>89</v>
      </c>
      <c r="B156" s="75" t="s">
        <v>474</v>
      </c>
      <c r="C156" t="s">
        <v>475</v>
      </c>
      <c r="D156" t="s">
        <v>271</v>
      </c>
    </row>
    <row r="157" spans="1:4" x14ac:dyDescent="0.25">
      <c r="A157" t="s">
        <v>206</v>
      </c>
      <c r="B157" s="75" t="s">
        <v>476</v>
      </c>
      <c r="C157" t="s">
        <v>477</v>
      </c>
      <c r="D157" t="s">
        <v>476</v>
      </c>
    </row>
    <row r="158" spans="1:4" x14ac:dyDescent="0.25">
      <c r="A158" t="s">
        <v>66</v>
      </c>
      <c r="B158" s="75" t="s">
        <v>476</v>
      </c>
      <c r="C158" t="s">
        <v>478</v>
      </c>
      <c r="D158" t="s">
        <v>114</v>
      </c>
    </row>
    <row r="159" spans="1:4" x14ac:dyDescent="0.25">
      <c r="A159" t="s">
        <v>89</v>
      </c>
      <c r="B159" s="75" t="s">
        <v>479</v>
      </c>
      <c r="C159" t="s">
        <v>480</v>
      </c>
      <c r="D159" t="s">
        <v>323</v>
      </c>
    </row>
    <row r="160" spans="1:4" x14ac:dyDescent="0.25">
      <c r="A160" t="s">
        <v>66</v>
      </c>
      <c r="B160" s="75" t="s">
        <v>481</v>
      </c>
      <c r="C160" t="s">
        <v>482</v>
      </c>
      <c r="D160" t="s">
        <v>133</v>
      </c>
    </row>
    <row r="161" spans="1:4" x14ac:dyDescent="0.25">
      <c r="A161" t="s">
        <v>66</v>
      </c>
      <c r="B161" s="75" t="s">
        <v>483</v>
      </c>
      <c r="C161" t="s">
        <v>484</v>
      </c>
      <c r="D161" t="s">
        <v>133</v>
      </c>
    </row>
    <row r="162" spans="1:4" x14ac:dyDescent="0.25">
      <c r="A162" t="s">
        <v>242</v>
      </c>
      <c r="B162" s="75" t="s">
        <v>205</v>
      </c>
      <c r="C162" t="s">
        <v>485</v>
      </c>
      <c r="D162" t="s">
        <v>205</v>
      </c>
    </row>
    <row r="163" spans="1:4" x14ac:dyDescent="0.25">
      <c r="A163" t="s">
        <v>140</v>
      </c>
      <c r="B163" s="75" t="s">
        <v>486</v>
      </c>
      <c r="C163" t="s">
        <v>487</v>
      </c>
      <c r="D163" t="s">
        <v>205</v>
      </c>
    </row>
    <row r="164" spans="1:4" x14ac:dyDescent="0.25">
      <c r="A164" t="s">
        <v>66</v>
      </c>
      <c r="B164" s="75" t="s">
        <v>488</v>
      </c>
      <c r="C164" t="s">
        <v>489</v>
      </c>
      <c r="D164" t="s">
        <v>155</v>
      </c>
    </row>
    <row r="165" spans="1:4" x14ac:dyDescent="0.25">
      <c r="A165" t="s">
        <v>89</v>
      </c>
      <c r="B165" s="75" t="s">
        <v>490</v>
      </c>
      <c r="C165" t="s">
        <v>491</v>
      </c>
      <c r="D165" t="s">
        <v>103</v>
      </c>
    </row>
    <row r="166" spans="1:4" x14ac:dyDescent="0.25">
      <c r="A166" t="s">
        <v>492</v>
      </c>
      <c r="B166" s="75" t="s">
        <v>493</v>
      </c>
      <c r="C166" t="s">
        <v>494</v>
      </c>
      <c r="D166" t="s">
        <v>85</v>
      </c>
    </row>
    <row r="167" spans="1:4" x14ac:dyDescent="0.25">
      <c r="A167" t="s">
        <v>89</v>
      </c>
      <c r="B167" s="75" t="s">
        <v>495</v>
      </c>
      <c r="C167" t="s">
        <v>496</v>
      </c>
      <c r="D167" t="s">
        <v>220</v>
      </c>
    </row>
    <row r="168" spans="1:4" x14ac:dyDescent="0.25">
      <c r="A168" t="s">
        <v>140</v>
      </c>
      <c r="B168" s="75" t="s">
        <v>497</v>
      </c>
      <c r="C168" t="s">
        <v>498</v>
      </c>
      <c r="D168" t="s">
        <v>109</v>
      </c>
    </row>
    <row r="169" spans="1:4" x14ac:dyDescent="0.25">
      <c r="A169" t="s">
        <v>66</v>
      </c>
      <c r="B169" s="75" t="s">
        <v>499</v>
      </c>
      <c r="C169" t="s">
        <v>500</v>
      </c>
      <c r="D169" t="s">
        <v>133</v>
      </c>
    </row>
    <row r="170" spans="1:4" x14ac:dyDescent="0.25">
      <c r="A170" t="s">
        <v>66</v>
      </c>
      <c r="B170" s="75" t="s">
        <v>501</v>
      </c>
      <c r="C170" t="s">
        <v>502</v>
      </c>
      <c r="D170" t="s">
        <v>226</v>
      </c>
    </row>
    <row r="171" spans="1:4" x14ac:dyDescent="0.25">
      <c r="A171" t="s">
        <v>266</v>
      </c>
      <c r="B171" s="75" t="s">
        <v>503</v>
      </c>
      <c r="C171" t="s">
        <v>504</v>
      </c>
      <c r="D171" t="s">
        <v>226</v>
      </c>
    </row>
    <row r="172" spans="1:4" x14ac:dyDescent="0.25">
      <c r="A172" t="s">
        <v>66</v>
      </c>
      <c r="B172" s="75" t="s">
        <v>505</v>
      </c>
      <c r="C172" t="s">
        <v>506</v>
      </c>
      <c r="D172" t="s">
        <v>226</v>
      </c>
    </row>
    <row r="173" spans="1:4" x14ac:dyDescent="0.25">
      <c r="A173" t="s">
        <v>66</v>
      </c>
      <c r="B173" s="75" t="s">
        <v>507</v>
      </c>
      <c r="C173" t="s">
        <v>508</v>
      </c>
      <c r="D173" t="s">
        <v>85</v>
      </c>
    </row>
    <row r="174" spans="1:4" x14ac:dyDescent="0.25">
      <c r="A174" t="s">
        <v>66</v>
      </c>
      <c r="B174" s="75" t="s">
        <v>509</v>
      </c>
      <c r="C174" t="s">
        <v>510</v>
      </c>
      <c r="D174" t="s">
        <v>149</v>
      </c>
    </row>
    <row r="175" spans="1:4" x14ac:dyDescent="0.25">
      <c r="A175" t="s">
        <v>66</v>
      </c>
      <c r="B175" s="75" t="s">
        <v>511</v>
      </c>
      <c r="C175" t="s">
        <v>512</v>
      </c>
      <c r="D175" t="s">
        <v>133</v>
      </c>
    </row>
    <row r="176" spans="1:4" x14ac:dyDescent="0.25">
      <c r="A176" t="s">
        <v>89</v>
      </c>
      <c r="B176" s="75" t="s">
        <v>513</v>
      </c>
      <c r="C176" t="s">
        <v>514</v>
      </c>
      <c r="D176" t="s">
        <v>236</v>
      </c>
    </row>
    <row r="177" spans="1:4" x14ac:dyDescent="0.25">
      <c r="A177" t="s">
        <v>242</v>
      </c>
      <c r="B177" s="75" t="s">
        <v>149</v>
      </c>
      <c r="C177" t="s">
        <v>515</v>
      </c>
      <c r="D177" t="s">
        <v>149</v>
      </c>
    </row>
    <row r="178" spans="1:4" x14ac:dyDescent="0.25">
      <c r="A178" t="s">
        <v>140</v>
      </c>
      <c r="B178" s="75" t="s">
        <v>516</v>
      </c>
      <c r="C178" t="s">
        <v>517</v>
      </c>
      <c r="D178" t="s">
        <v>149</v>
      </c>
    </row>
    <row r="179" spans="1:4" x14ac:dyDescent="0.25">
      <c r="A179" t="s">
        <v>140</v>
      </c>
      <c r="B179" s="75" t="s">
        <v>518</v>
      </c>
      <c r="C179" t="s">
        <v>519</v>
      </c>
      <c r="D179" t="s">
        <v>226</v>
      </c>
    </row>
    <row r="180" spans="1:4" x14ac:dyDescent="0.25">
      <c r="A180" t="s">
        <v>66</v>
      </c>
      <c r="B180" s="75" t="s">
        <v>520</v>
      </c>
      <c r="C180" t="s">
        <v>521</v>
      </c>
      <c r="D180" t="s">
        <v>143</v>
      </c>
    </row>
    <row r="181" spans="1:4" x14ac:dyDescent="0.25">
      <c r="A181" t="s">
        <v>66</v>
      </c>
      <c r="B181" s="75" t="s">
        <v>522</v>
      </c>
      <c r="C181" t="s">
        <v>523</v>
      </c>
      <c r="D181" t="s">
        <v>367</v>
      </c>
    </row>
    <row r="182" spans="1:4" x14ac:dyDescent="0.25">
      <c r="A182" t="s">
        <v>89</v>
      </c>
      <c r="B182" s="75" t="s">
        <v>524</v>
      </c>
      <c r="C182" t="s">
        <v>525</v>
      </c>
      <c r="D182" t="s">
        <v>223</v>
      </c>
    </row>
    <row r="183" spans="1:4" x14ac:dyDescent="0.25">
      <c r="A183" t="s">
        <v>89</v>
      </c>
      <c r="B183" s="75" t="s">
        <v>526</v>
      </c>
      <c r="C183" t="s">
        <v>527</v>
      </c>
      <c r="D183" t="s">
        <v>80</v>
      </c>
    </row>
    <row r="184" spans="1:4" x14ac:dyDescent="0.25">
      <c r="A184" t="s">
        <v>89</v>
      </c>
      <c r="B184" s="75" t="s">
        <v>528</v>
      </c>
      <c r="C184" t="s">
        <v>529</v>
      </c>
      <c r="D184" t="s">
        <v>220</v>
      </c>
    </row>
    <row r="185" spans="1:4" x14ac:dyDescent="0.25">
      <c r="A185" t="s">
        <v>66</v>
      </c>
      <c r="B185" s="75" t="s">
        <v>530</v>
      </c>
      <c r="C185" t="s">
        <v>531</v>
      </c>
      <c r="D185" t="s">
        <v>133</v>
      </c>
    </row>
    <row r="186" spans="1:4" x14ac:dyDescent="0.25">
      <c r="A186" t="s">
        <v>66</v>
      </c>
      <c r="B186" s="75" t="s">
        <v>532</v>
      </c>
      <c r="C186" t="s">
        <v>533</v>
      </c>
      <c r="D186" t="s">
        <v>226</v>
      </c>
    </row>
    <row r="187" spans="1:4" x14ac:dyDescent="0.25">
      <c r="A187" t="s">
        <v>66</v>
      </c>
      <c r="B187" s="75" t="s">
        <v>534</v>
      </c>
      <c r="C187" t="s">
        <v>535</v>
      </c>
      <c r="D187" t="s">
        <v>226</v>
      </c>
    </row>
    <row r="188" spans="1:4" x14ac:dyDescent="0.25">
      <c r="A188" t="s">
        <v>66</v>
      </c>
      <c r="B188" s="75" t="s">
        <v>536</v>
      </c>
      <c r="C188" t="s">
        <v>537</v>
      </c>
      <c r="D188" t="s">
        <v>130</v>
      </c>
    </row>
    <row r="189" spans="1:4" x14ac:dyDescent="0.25">
      <c r="A189" t="s">
        <v>89</v>
      </c>
      <c r="B189" s="75" t="s">
        <v>538</v>
      </c>
      <c r="C189" t="s">
        <v>539</v>
      </c>
      <c r="D189" t="s">
        <v>220</v>
      </c>
    </row>
    <row r="190" spans="1:4" x14ac:dyDescent="0.25">
      <c r="A190" t="s">
        <v>206</v>
      </c>
      <c r="B190" s="75" t="s">
        <v>540</v>
      </c>
      <c r="C190" t="s">
        <v>541</v>
      </c>
      <c r="D190" t="s">
        <v>540</v>
      </c>
    </row>
    <row r="191" spans="1:4" x14ac:dyDescent="0.25">
      <c r="A191" t="s">
        <v>89</v>
      </c>
      <c r="B191" s="75" t="s">
        <v>542</v>
      </c>
      <c r="C191" t="s">
        <v>543</v>
      </c>
      <c r="D191" t="s">
        <v>130</v>
      </c>
    </row>
    <row r="192" spans="1:4" x14ac:dyDescent="0.25">
      <c r="A192" t="s">
        <v>206</v>
      </c>
      <c r="B192" s="75" t="s">
        <v>367</v>
      </c>
      <c r="C192" t="s">
        <v>544</v>
      </c>
      <c r="D192" t="s">
        <v>367</v>
      </c>
    </row>
    <row r="193" spans="1:4" x14ac:dyDescent="0.25">
      <c r="A193" t="s">
        <v>66</v>
      </c>
      <c r="B193" s="75" t="s">
        <v>545</v>
      </c>
      <c r="C193" t="s">
        <v>546</v>
      </c>
      <c r="D193" t="s">
        <v>133</v>
      </c>
    </row>
    <row r="194" spans="1:4" x14ac:dyDescent="0.25">
      <c r="A194" t="s">
        <v>547</v>
      </c>
      <c r="B194" s="75" t="s">
        <v>548</v>
      </c>
      <c r="C194" t="s">
        <v>549</v>
      </c>
      <c r="D194" t="s">
        <v>85</v>
      </c>
    </row>
    <row r="195" spans="1:4" x14ac:dyDescent="0.25">
      <c r="A195" t="s">
        <v>140</v>
      </c>
      <c r="B195" s="75" t="s">
        <v>550</v>
      </c>
      <c r="C195" t="s">
        <v>551</v>
      </c>
      <c r="D195" t="s">
        <v>197</v>
      </c>
    </row>
    <row r="196" spans="1:4" x14ac:dyDescent="0.25">
      <c r="A196" t="s">
        <v>140</v>
      </c>
      <c r="B196" s="75" t="s">
        <v>552</v>
      </c>
      <c r="C196" t="s">
        <v>553</v>
      </c>
      <c r="D196" t="s">
        <v>143</v>
      </c>
    </row>
    <row r="197" spans="1:4" x14ac:dyDescent="0.25">
      <c r="A197" t="s">
        <v>66</v>
      </c>
      <c r="B197" s="75" t="s">
        <v>554</v>
      </c>
      <c r="C197" t="s">
        <v>555</v>
      </c>
      <c r="D197" t="s">
        <v>185</v>
      </c>
    </row>
    <row r="198" spans="1:4" x14ac:dyDescent="0.25">
      <c r="A198" t="s">
        <v>206</v>
      </c>
      <c r="B198" s="75" t="s">
        <v>556</v>
      </c>
      <c r="C198" t="s">
        <v>557</v>
      </c>
      <c r="D198" t="s">
        <v>299</v>
      </c>
    </row>
    <row r="199" spans="1:4" x14ac:dyDescent="0.25">
      <c r="A199" t="s">
        <v>89</v>
      </c>
      <c r="B199" s="75" t="s">
        <v>558</v>
      </c>
      <c r="C199" t="s">
        <v>559</v>
      </c>
      <c r="D199" t="s">
        <v>126</v>
      </c>
    </row>
    <row r="200" spans="1:4" x14ac:dyDescent="0.25">
      <c r="A200" t="s">
        <v>89</v>
      </c>
      <c r="B200" s="75" t="s">
        <v>560</v>
      </c>
      <c r="C200" t="s">
        <v>561</v>
      </c>
      <c r="D200" t="s">
        <v>133</v>
      </c>
    </row>
    <row r="201" spans="1:4" x14ac:dyDescent="0.25">
      <c r="A201" t="s">
        <v>206</v>
      </c>
      <c r="B201" s="75" t="s">
        <v>562</v>
      </c>
      <c r="C201" t="s">
        <v>563</v>
      </c>
      <c r="D201" t="s">
        <v>282</v>
      </c>
    </row>
    <row r="202" spans="1:4" x14ac:dyDescent="0.25">
      <c r="A202" t="s">
        <v>66</v>
      </c>
      <c r="B202" s="75" t="s">
        <v>564</v>
      </c>
      <c r="C202" t="s">
        <v>565</v>
      </c>
      <c r="D202" t="s">
        <v>98</v>
      </c>
    </row>
    <row r="203" spans="1:4" x14ac:dyDescent="0.25">
      <c r="A203" t="s">
        <v>89</v>
      </c>
      <c r="B203" s="75" t="s">
        <v>566</v>
      </c>
      <c r="C203" t="s">
        <v>567</v>
      </c>
      <c r="D203" t="s">
        <v>126</v>
      </c>
    </row>
    <row r="204" spans="1:4" x14ac:dyDescent="0.25">
      <c r="A204" t="s">
        <v>66</v>
      </c>
      <c r="B204" s="75" t="s">
        <v>568</v>
      </c>
      <c r="C204" t="s">
        <v>569</v>
      </c>
      <c r="D204" t="s">
        <v>226</v>
      </c>
    </row>
    <row r="205" spans="1:4" x14ac:dyDescent="0.25">
      <c r="A205" t="s">
        <v>66</v>
      </c>
      <c r="B205" s="75" t="s">
        <v>570</v>
      </c>
      <c r="C205" t="s">
        <v>571</v>
      </c>
      <c r="D205" t="s">
        <v>236</v>
      </c>
    </row>
    <row r="206" spans="1:4" x14ac:dyDescent="0.25">
      <c r="A206" t="s">
        <v>66</v>
      </c>
      <c r="B206" s="75" t="s">
        <v>572</v>
      </c>
      <c r="C206" t="s">
        <v>573</v>
      </c>
      <c r="D206" t="s">
        <v>98</v>
      </c>
    </row>
    <row r="207" spans="1:4" x14ac:dyDescent="0.25">
      <c r="A207" t="s">
        <v>89</v>
      </c>
      <c r="B207" s="75" t="s">
        <v>574</v>
      </c>
      <c r="C207" t="s">
        <v>575</v>
      </c>
      <c r="D207" t="s">
        <v>126</v>
      </c>
    </row>
    <row r="208" spans="1:4" x14ac:dyDescent="0.25">
      <c r="A208" t="s">
        <v>242</v>
      </c>
      <c r="B208" s="75" t="s">
        <v>259</v>
      </c>
      <c r="C208" t="s">
        <v>576</v>
      </c>
      <c r="D208" t="s">
        <v>259</v>
      </c>
    </row>
    <row r="209" spans="1:4" x14ac:dyDescent="0.25">
      <c r="A209" t="s">
        <v>140</v>
      </c>
      <c r="B209" s="75" t="s">
        <v>577</v>
      </c>
      <c r="C209" t="s">
        <v>578</v>
      </c>
      <c r="D209" t="s">
        <v>259</v>
      </c>
    </row>
    <row r="210" spans="1:4" x14ac:dyDescent="0.25">
      <c r="A210" t="s">
        <v>242</v>
      </c>
      <c r="B210" s="75" t="s">
        <v>213</v>
      </c>
      <c r="C210" t="s">
        <v>579</v>
      </c>
      <c r="D210" t="s">
        <v>213</v>
      </c>
    </row>
    <row r="211" spans="1:4" x14ac:dyDescent="0.25">
      <c r="A211" t="s">
        <v>66</v>
      </c>
      <c r="B211" s="75" t="s">
        <v>580</v>
      </c>
      <c r="C211" t="s">
        <v>581</v>
      </c>
      <c r="D211" t="s">
        <v>213</v>
      </c>
    </row>
    <row r="212" spans="1:4" x14ac:dyDescent="0.25">
      <c r="A212" t="s">
        <v>66</v>
      </c>
      <c r="B212" s="75" t="s">
        <v>582</v>
      </c>
      <c r="C212" t="s">
        <v>583</v>
      </c>
      <c r="D212" t="s">
        <v>133</v>
      </c>
    </row>
    <row r="213" spans="1:4" x14ac:dyDescent="0.25">
      <c r="A213" t="s">
        <v>89</v>
      </c>
      <c r="B213" s="75" t="s">
        <v>584</v>
      </c>
      <c r="C213" t="s">
        <v>585</v>
      </c>
      <c r="D213" t="s">
        <v>133</v>
      </c>
    </row>
    <row r="214" spans="1:4" x14ac:dyDescent="0.25">
      <c r="A214" t="s">
        <v>89</v>
      </c>
      <c r="B214" s="75" t="s">
        <v>586</v>
      </c>
      <c r="C214" t="s">
        <v>587</v>
      </c>
      <c r="D214" t="s">
        <v>85</v>
      </c>
    </row>
    <row r="215" spans="1:4" x14ac:dyDescent="0.25">
      <c r="A215" t="s">
        <v>66</v>
      </c>
      <c r="B215" s="75" t="s">
        <v>588</v>
      </c>
      <c r="C215" t="s">
        <v>589</v>
      </c>
      <c r="D215" t="s">
        <v>85</v>
      </c>
    </row>
    <row r="216" spans="1:4" x14ac:dyDescent="0.25">
      <c r="A216" t="s">
        <v>140</v>
      </c>
      <c r="B216" s="75" t="s">
        <v>590</v>
      </c>
      <c r="C216" t="s">
        <v>591</v>
      </c>
      <c r="D216" t="s">
        <v>126</v>
      </c>
    </row>
    <row r="217" spans="1:4" x14ac:dyDescent="0.25">
      <c r="A217" t="s">
        <v>592</v>
      </c>
      <c r="B217" s="75" t="s">
        <v>168</v>
      </c>
      <c r="C217" t="s">
        <v>593</v>
      </c>
      <c r="D217" t="s">
        <v>168</v>
      </c>
    </row>
    <row r="218" spans="1:4" x14ac:dyDescent="0.25">
      <c r="A218" t="s">
        <v>66</v>
      </c>
      <c r="B218" s="75" t="s">
        <v>594</v>
      </c>
      <c r="C218" t="s">
        <v>595</v>
      </c>
      <c r="D218" t="s">
        <v>168</v>
      </c>
    </row>
    <row r="219" spans="1:4" x14ac:dyDescent="0.25">
      <c r="A219" t="s">
        <v>242</v>
      </c>
      <c r="B219" s="75" t="s">
        <v>69</v>
      </c>
      <c r="C219" t="s">
        <v>596</v>
      </c>
      <c r="D219" t="s">
        <v>69</v>
      </c>
    </row>
    <row r="220" spans="1:4" x14ac:dyDescent="0.25">
      <c r="A220" t="s">
        <v>66</v>
      </c>
      <c r="B220" s="75" t="s">
        <v>597</v>
      </c>
      <c r="C220" t="s">
        <v>598</v>
      </c>
      <c r="D220" t="s">
        <v>205</v>
      </c>
    </row>
    <row r="221" spans="1:4" x14ac:dyDescent="0.25">
      <c r="A221" t="s">
        <v>89</v>
      </c>
      <c r="B221" s="75" t="s">
        <v>599</v>
      </c>
      <c r="C221" t="s">
        <v>600</v>
      </c>
      <c r="D221" t="s">
        <v>419</v>
      </c>
    </row>
    <row r="222" spans="1:4" x14ac:dyDescent="0.25">
      <c r="A222" t="s">
        <v>206</v>
      </c>
      <c r="B222" s="75" t="s">
        <v>601</v>
      </c>
      <c r="C222" t="s">
        <v>602</v>
      </c>
      <c r="D222" t="s">
        <v>74</v>
      </c>
    </row>
    <row r="223" spans="1:4" x14ac:dyDescent="0.25">
      <c r="A223" t="s">
        <v>66</v>
      </c>
      <c r="B223" s="75" t="s">
        <v>603</v>
      </c>
      <c r="C223" t="s">
        <v>604</v>
      </c>
      <c r="D223" t="s">
        <v>69</v>
      </c>
    </row>
    <row r="224" spans="1:4" x14ac:dyDescent="0.25">
      <c r="A224" t="s">
        <v>66</v>
      </c>
      <c r="B224" s="75" t="s">
        <v>605</v>
      </c>
      <c r="C224" t="s">
        <v>606</v>
      </c>
      <c r="D224" t="s">
        <v>74</v>
      </c>
    </row>
    <row r="225" spans="1:4" x14ac:dyDescent="0.25">
      <c r="A225" t="s">
        <v>607</v>
      </c>
      <c r="B225" s="75" t="s">
        <v>608</v>
      </c>
      <c r="C225" t="s">
        <v>609</v>
      </c>
      <c r="D225" t="s">
        <v>226</v>
      </c>
    </row>
    <row r="226" spans="1:4" x14ac:dyDescent="0.25">
      <c r="A226" t="s">
        <v>66</v>
      </c>
      <c r="B226" s="75" t="s">
        <v>610</v>
      </c>
      <c r="C226" t="s">
        <v>611</v>
      </c>
      <c r="D226" t="s">
        <v>130</v>
      </c>
    </row>
    <row r="227" spans="1:4" x14ac:dyDescent="0.25">
      <c r="A227" t="s">
        <v>66</v>
      </c>
      <c r="B227" s="75" t="s">
        <v>612</v>
      </c>
      <c r="C227" t="s">
        <v>613</v>
      </c>
      <c r="D227" t="s">
        <v>367</v>
      </c>
    </row>
    <row r="228" spans="1:4" x14ac:dyDescent="0.25">
      <c r="A228" t="s">
        <v>66</v>
      </c>
      <c r="B228" s="75" t="s">
        <v>614</v>
      </c>
      <c r="C228" t="s">
        <v>615</v>
      </c>
      <c r="D228" t="s">
        <v>85</v>
      </c>
    </row>
    <row r="229" spans="1:4" x14ac:dyDescent="0.25">
      <c r="A229" t="s">
        <v>66</v>
      </c>
      <c r="B229" s="75" t="s">
        <v>616</v>
      </c>
      <c r="C229" t="s">
        <v>617</v>
      </c>
      <c r="D229" t="s">
        <v>205</v>
      </c>
    </row>
    <row r="230" spans="1:4" x14ac:dyDescent="0.25">
      <c r="A230" t="s">
        <v>140</v>
      </c>
      <c r="B230" s="75" t="s">
        <v>618</v>
      </c>
      <c r="C230" t="s">
        <v>619</v>
      </c>
      <c r="D230" t="s">
        <v>130</v>
      </c>
    </row>
    <row r="231" spans="1:4" x14ac:dyDescent="0.25">
      <c r="A231" t="s">
        <v>66</v>
      </c>
      <c r="B231" s="75" t="s">
        <v>620</v>
      </c>
      <c r="C231" t="s">
        <v>621</v>
      </c>
      <c r="D231" t="s">
        <v>191</v>
      </c>
    </row>
    <row r="232" spans="1:4" x14ac:dyDescent="0.25">
      <c r="A232" t="s">
        <v>66</v>
      </c>
      <c r="B232" s="75" t="s">
        <v>622</v>
      </c>
      <c r="C232" t="s">
        <v>623</v>
      </c>
      <c r="D232" t="s">
        <v>345</v>
      </c>
    </row>
    <row r="233" spans="1:4" x14ac:dyDescent="0.25">
      <c r="A233" t="s">
        <v>66</v>
      </c>
      <c r="B233" s="75" t="s">
        <v>624</v>
      </c>
      <c r="C233" t="s">
        <v>625</v>
      </c>
      <c r="D233" t="s">
        <v>308</v>
      </c>
    </row>
    <row r="234" spans="1:4" x14ac:dyDescent="0.25">
      <c r="A234" t="s">
        <v>89</v>
      </c>
      <c r="B234" s="75" t="s">
        <v>626</v>
      </c>
      <c r="C234" t="s">
        <v>627</v>
      </c>
      <c r="D234" t="s">
        <v>345</v>
      </c>
    </row>
    <row r="235" spans="1:4" x14ac:dyDescent="0.25">
      <c r="A235" t="s">
        <v>628</v>
      </c>
      <c r="B235" s="75" t="s">
        <v>629</v>
      </c>
      <c r="C235" t="s">
        <v>630</v>
      </c>
      <c r="D235" t="s">
        <v>185</v>
      </c>
    </row>
    <row r="236" spans="1:4" x14ac:dyDescent="0.25">
      <c r="A236" t="s">
        <v>140</v>
      </c>
      <c r="B236" s="75" t="s">
        <v>631</v>
      </c>
      <c r="C236" t="s">
        <v>632</v>
      </c>
      <c r="D236" t="s">
        <v>197</v>
      </c>
    </row>
    <row r="237" spans="1:4" x14ac:dyDescent="0.25">
      <c r="A237" t="s">
        <v>140</v>
      </c>
      <c r="B237" s="75" t="s">
        <v>633</v>
      </c>
      <c r="C237" t="s">
        <v>634</v>
      </c>
      <c r="D237" t="s">
        <v>205</v>
      </c>
    </row>
    <row r="238" spans="1:4" x14ac:dyDescent="0.25">
      <c r="A238" t="s">
        <v>66</v>
      </c>
      <c r="B238" s="75" t="s">
        <v>635</v>
      </c>
      <c r="C238" t="s">
        <v>636</v>
      </c>
      <c r="D238" t="s">
        <v>133</v>
      </c>
    </row>
    <row r="239" spans="1:4" x14ac:dyDescent="0.25">
      <c r="A239" t="s">
        <v>89</v>
      </c>
      <c r="B239" s="75" t="s">
        <v>637</v>
      </c>
      <c r="C239" t="s">
        <v>638</v>
      </c>
      <c r="D239" t="s">
        <v>231</v>
      </c>
    </row>
    <row r="240" spans="1:4" x14ac:dyDescent="0.25">
      <c r="A240" t="s">
        <v>140</v>
      </c>
      <c r="B240" s="75" t="s">
        <v>639</v>
      </c>
      <c r="C240" t="s">
        <v>640</v>
      </c>
      <c r="D240" t="s">
        <v>231</v>
      </c>
    </row>
    <row r="241" spans="1:4" x14ac:dyDescent="0.25">
      <c r="A241" t="s">
        <v>66</v>
      </c>
      <c r="B241" s="75" t="s">
        <v>641</v>
      </c>
      <c r="C241" t="s">
        <v>642</v>
      </c>
      <c r="D241" t="s">
        <v>220</v>
      </c>
    </row>
    <row r="242" spans="1:4" x14ac:dyDescent="0.25">
      <c r="A242" t="s">
        <v>66</v>
      </c>
      <c r="B242" s="75" t="s">
        <v>643</v>
      </c>
      <c r="C242" t="s">
        <v>644</v>
      </c>
      <c r="D242" t="s">
        <v>130</v>
      </c>
    </row>
    <row r="243" spans="1:4" x14ac:dyDescent="0.25">
      <c r="A243" t="s">
        <v>66</v>
      </c>
      <c r="B243" s="75" t="s">
        <v>645</v>
      </c>
      <c r="C243" t="s">
        <v>646</v>
      </c>
      <c r="D243" t="s">
        <v>133</v>
      </c>
    </row>
    <row r="244" spans="1:4" x14ac:dyDescent="0.25">
      <c r="A244" t="s">
        <v>66</v>
      </c>
      <c r="B244" s="75" t="s">
        <v>647</v>
      </c>
      <c r="C244" t="s">
        <v>648</v>
      </c>
      <c r="D244" t="s">
        <v>130</v>
      </c>
    </row>
    <row r="245" spans="1:4" x14ac:dyDescent="0.25">
      <c r="A245" t="s">
        <v>66</v>
      </c>
      <c r="B245" s="75" t="s">
        <v>649</v>
      </c>
      <c r="C245" t="s">
        <v>650</v>
      </c>
      <c r="D245" t="s">
        <v>130</v>
      </c>
    </row>
    <row r="246" spans="1:4" x14ac:dyDescent="0.25">
      <c r="A246" t="s">
        <v>66</v>
      </c>
      <c r="B246" s="75" t="s">
        <v>651</v>
      </c>
      <c r="C246" t="s">
        <v>652</v>
      </c>
      <c r="D246" t="s">
        <v>85</v>
      </c>
    </row>
    <row r="247" spans="1:4" x14ac:dyDescent="0.25">
      <c r="A247" t="s">
        <v>140</v>
      </c>
      <c r="B247" s="75" t="s">
        <v>653</v>
      </c>
      <c r="C247" t="s">
        <v>654</v>
      </c>
      <c r="D247" t="s">
        <v>323</v>
      </c>
    </row>
    <row r="248" spans="1:4" x14ac:dyDescent="0.25">
      <c r="A248" t="s">
        <v>66</v>
      </c>
      <c r="B248" s="75" t="s">
        <v>655</v>
      </c>
      <c r="C248" t="s">
        <v>656</v>
      </c>
      <c r="D248" t="s">
        <v>120</v>
      </c>
    </row>
    <row r="249" spans="1:4" x14ac:dyDescent="0.25">
      <c r="A249" t="s">
        <v>266</v>
      </c>
      <c r="B249" s="75" t="s">
        <v>657</v>
      </c>
      <c r="C249" t="s">
        <v>658</v>
      </c>
      <c r="D249" t="s">
        <v>168</v>
      </c>
    </row>
    <row r="250" spans="1:4" x14ac:dyDescent="0.25">
      <c r="A250" t="s">
        <v>242</v>
      </c>
      <c r="B250" s="75" t="s">
        <v>74</v>
      </c>
      <c r="C250" t="s">
        <v>659</v>
      </c>
      <c r="D250" t="s">
        <v>74</v>
      </c>
    </row>
    <row r="251" spans="1:4" x14ac:dyDescent="0.25">
      <c r="A251" t="s">
        <v>140</v>
      </c>
      <c r="B251" s="75" t="s">
        <v>660</v>
      </c>
      <c r="C251" t="s">
        <v>661</v>
      </c>
      <c r="D251" t="s">
        <v>74</v>
      </c>
    </row>
    <row r="252" spans="1:4" x14ac:dyDescent="0.25">
      <c r="A252" t="s">
        <v>89</v>
      </c>
      <c r="B252" s="75" t="s">
        <v>662</v>
      </c>
      <c r="C252" t="s">
        <v>663</v>
      </c>
      <c r="D252" t="s">
        <v>80</v>
      </c>
    </row>
    <row r="253" spans="1:4" x14ac:dyDescent="0.25">
      <c r="A253" t="s">
        <v>89</v>
      </c>
      <c r="B253" s="75" t="s">
        <v>664</v>
      </c>
      <c r="C253" t="s">
        <v>665</v>
      </c>
      <c r="D253" t="s">
        <v>271</v>
      </c>
    </row>
    <row r="254" spans="1:4" x14ac:dyDescent="0.25">
      <c r="A254" t="s">
        <v>66</v>
      </c>
      <c r="B254" s="75" t="s">
        <v>666</v>
      </c>
      <c r="C254" t="s">
        <v>667</v>
      </c>
      <c r="D254" t="s">
        <v>109</v>
      </c>
    </row>
    <row r="255" spans="1:4" x14ac:dyDescent="0.25">
      <c r="A255" t="s">
        <v>89</v>
      </c>
      <c r="B255" s="75" t="s">
        <v>668</v>
      </c>
      <c r="C255" t="s">
        <v>669</v>
      </c>
      <c r="D255" t="s">
        <v>308</v>
      </c>
    </row>
    <row r="256" spans="1:4" x14ac:dyDescent="0.25">
      <c r="A256" t="s">
        <v>206</v>
      </c>
      <c r="B256" s="75" t="s">
        <v>670</v>
      </c>
      <c r="C256" t="s">
        <v>671</v>
      </c>
      <c r="D256" t="s">
        <v>241</v>
      </c>
    </row>
    <row r="257" spans="1:4" x14ac:dyDescent="0.25">
      <c r="A257" t="s">
        <v>140</v>
      </c>
      <c r="B257" s="75" t="s">
        <v>672</v>
      </c>
      <c r="C257" t="s">
        <v>673</v>
      </c>
      <c r="D257" t="s">
        <v>213</v>
      </c>
    </row>
    <row r="258" spans="1:4" x14ac:dyDescent="0.25">
      <c r="A258" t="s">
        <v>89</v>
      </c>
      <c r="B258" s="75" t="s">
        <v>674</v>
      </c>
      <c r="C258" t="s">
        <v>675</v>
      </c>
      <c r="D258" t="s">
        <v>120</v>
      </c>
    </row>
    <row r="259" spans="1:4" x14ac:dyDescent="0.25">
      <c r="A259" t="s">
        <v>66</v>
      </c>
      <c r="B259" s="75" t="s">
        <v>676</v>
      </c>
      <c r="C259" t="s">
        <v>677</v>
      </c>
      <c r="D259" t="s">
        <v>213</v>
      </c>
    </row>
    <row r="260" spans="1:4" x14ac:dyDescent="0.25">
      <c r="A260" t="s">
        <v>66</v>
      </c>
      <c r="B260" s="75" t="s">
        <v>678</v>
      </c>
      <c r="C260" t="s">
        <v>679</v>
      </c>
      <c r="D260" t="s">
        <v>220</v>
      </c>
    </row>
    <row r="261" spans="1:4" x14ac:dyDescent="0.25">
      <c r="A261" t="s">
        <v>89</v>
      </c>
      <c r="B261" s="75" t="s">
        <v>680</v>
      </c>
      <c r="C261" t="s">
        <v>681</v>
      </c>
      <c r="D261" t="s">
        <v>220</v>
      </c>
    </row>
    <row r="262" spans="1:4" x14ac:dyDescent="0.25">
      <c r="A262" t="s">
        <v>66</v>
      </c>
      <c r="B262" s="75" t="s">
        <v>682</v>
      </c>
      <c r="C262" t="s">
        <v>683</v>
      </c>
      <c r="D262" t="s">
        <v>98</v>
      </c>
    </row>
    <row r="263" spans="1:4" x14ac:dyDescent="0.25">
      <c r="A263" t="s">
        <v>140</v>
      </c>
      <c r="B263" s="75" t="s">
        <v>684</v>
      </c>
      <c r="C263" t="s">
        <v>685</v>
      </c>
      <c r="D263" t="s">
        <v>149</v>
      </c>
    </row>
    <row r="264" spans="1:4" x14ac:dyDescent="0.25">
      <c r="A264" t="s">
        <v>66</v>
      </c>
      <c r="B264" s="75" t="s">
        <v>686</v>
      </c>
      <c r="C264" t="s">
        <v>687</v>
      </c>
      <c r="D264" t="s">
        <v>120</v>
      </c>
    </row>
    <row r="265" spans="1:4" x14ac:dyDescent="0.25">
      <c r="A265" t="s">
        <v>688</v>
      </c>
      <c r="B265" s="75" t="s">
        <v>236</v>
      </c>
      <c r="C265" t="s">
        <v>689</v>
      </c>
      <c r="D265" t="s">
        <v>236</v>
      </c>
    </row>
    <row r="266" spans="1:4" x14ac:dyDescent="0.25">
      <c r="A266" t="s">
        <v>66</v>
      </c>
      <c r="B266" s="75" t="s">
        <v>690</v>
      </c>
      <c r="C266" t="s">
        <v>691</v>
      </c>
      <c r="D266" t="s">
        <v>236</v>
      </c>
    </row>
    <row r="267" spans="1:4" x14ac:dyDescent="0.25">
      <c r="A267" t="s">
        <v>66</v>
      </c>
      <c r="B267" s="75" t="s">
        <v>692</v>
      </c>
      <c r="C267" t="s">
        <v>693</v>
      </c>
      <c r="D267" t="s">
        <v>197</v>
      </c>
    </row>
    <row r="268" spans="1:4" x14ac:dyDescent="0.25">
      <c r="A268" t="s">
        <v>140</v>
      </c>
      <c r="B268" s="75" t="s">
        <v>694</v>
      </c>
      <c r="C268" t="s">
        <v>695</v>
      </c>
      <c r="D268" t="s">
        <v>345</v>
      </c>
    </row>
    <row r="269" spans="1:4" x14ac:dyDescent="0.25">
      <c r="A269" t="s">
        <v>89</v>
      </c>
      <c r="B269" s="75" t="s">
        <v>696</v>
      </c>
      <c r="C269" t="s">
        <v>697</v>
      </c>
      <c r="D269" t="s">
        <v>80</v>
      </c>
    </row>
    <row r="270" spans="1:4" x14ac:dyDescent="0.25">
      <c r="A270" t="s">
        <v>266</v>
      </c>
      <c r="B270" s="75" t="s">
        <v>698</v>
      </c>
      <c r="C270" t="s">
        <v>699</v>
      </c>
      <c r="D270" t="s">
        <v>74</v>
      </c>
    </row>
    <row r="271" spans="1:4" x14ac:dyDescent="0.25">
      <c r="A271" t="s">
        <v>89</v>
      </c>
      <c r="B271" s="75" t="s">
        <v>700</v>
      </c>
      <c r="C271" t="s">
        <v>701</v>
      </c>
      <c r="D271" t="s">
        <v>185</v>
      </c>
    </row>
    <row r="272" spans="1:4" x14ac:dyDescent="0.25">
      <c r="A272" t="s">
        <v>371</v>
      </c>
      <c r="B272" s="75" t="s">
        <v>419</v>
      </c>
      <c r="C272" t="s">
        <v>702</v>
      </c>
      <c r="D272" t="s">
        <v>419</v>
      </c>
    </row>
    <row r="273" spans="1:4" x14ac:dyDescent="0.25">
      <c r="A273" t="s">
        <v>206</v>
      </c>
      <c r="B273" s="75" t="s">
        <v>703</v>
      </c>
      <c r="C273" t="s">
        <v>704</v>
      </c>
      <c r="D273" t="s">
        <v>419</v>
      </c>
    </row>
    <row r="274" spans="1:4" x14ac:dyDescent="0.25">
      <c r="A274" t="s">
        <v>89</v>
      </c>
      <c r="B274" s="75" t="s">
        <v>705</v>
      </c>
      <c r="C274" t="s">
        <v>706</v>
      </c>
      <c r="D274" t="s">
        <v>419</v>
      </c>
    </row>
    <row r="275" spans="1:4" x14ac:dyDescent="0.25">
      <c r="A275" t="s">
        <v>66</v>
      </c>
      <c r="B275" s="75" t="s">
        <v>707</v>
      </c>
      <c r="C275" t="s">
        <v>708</v>
      </c>
      <c r="D275" t="s">
        <v>345</v>
      </c>
    </row>
    <row r="276" spans="1:4" x14ac:dyDescent="0.25">
      <c r="A276" t="s">
        <v>66</v>
      </c>
      <c r="B276" s="75" t="s">
        <v>231</v>
      </c>
      <c r="C276" t="s">
        <v>709</v>
      </c>
      <c r="D276" t="s">
        <v>130</v>
      </c>
    </row>
    <row r="277" spans="1:4" x14ac:dyDescent="0.25">
      <c r="B277" s="75" t="s">
        <v>710</v>
      </c>
      <c r="C277" t="s">
        <v>711</v>
      </c>
      <c r="D277" t="s">
        <v>712</v>
      </c>
    </row>
    <row r="278" spans="1:4" x14ac:dyDescent="0.25">
      <c r="A278" t="s">
        <v>66</v>
      </c>
      <c r="B278" s="75" t="s">
        <v>713</v>
      </c>
      <c r="C278" t="s">
        <v>714</v>
      </c>
      <c r="D278" t="s">
        <v>85</v>
      </c>
    </row>
    <row r="279" spans="1:4" x14ac:dyDescent="0.25">
      <c r="A279" t="s">
        <v>206</v>
      </c>
      <c r="B279" s="75" t="s">
        <v>715</v>
      </c>
      <c r="C279" t="s">
        <v>716</v>
      </c>
      <c r="D279" t="s">
        <v>231</v>
      </c>
    </row>
    <row r="280" spans="1:4" x14ac:dyDescent="0.25">
      <c r="A280" t="s">
        <v>66</v>
      </c>
      <c r="B280" s="75" t="s">
        <v>717</v>
      </c>
      <c r="C280" t="s">
        <v>718</v>
      </c>
      <c r="D280" t="s">
        <v>282</v>
      </c>
    </row>
    <row r="281" spans="1:4" x14ac:dyDescent="0.25">
      <c r="A281" t="s">
        <v>66</v>
      </c>
      <c r="B281" s="75" t="s">
        <v>719</v>
      </c>
      <c r="C281" t="s">
        <v>720</v>
      </c>
      <c r="D281" t="s">
        <v>348</v>
      </c>
    </row>
    <row r="282" spans="1:4" x14ac:dyDescent="0.25">
      <c r="A282" t="s">
        <v>66</v>
      </c>
      <c r="B282" s="75" t="s">
        <v>721</v>
      </c>
      <c r="C282" t="s">
        <v>722</v>
      </c>
      <c r="D282" t="s">
        <v>299</v>
      </c>
    </row>
    <row r="283" spans="1:4" x14ac:dyDescent="0.25">
      <c r="A283" t="s">
        <v>66</v>
      </c>
      <c r="B283" s="75" t="s">
        <v>723</v>
      </c>
      <c r="C283" t="s">
        <v>724</v>
      </c>
      <c r="D283" t="s">
        <v>348</v>
      </c>
    </row>
    <row r="284" spans="1:4" x14ac:dyDescent="0.25">
      <c r="A284" t="s">
        <v>140</v>
      </c>
      <c r="B284" s="75" t="s">
        <v>725</v>
      </c>
      <c r="C284" t="s">
        <v>726</v>
      </c>
      <c r="D284" t="s">
        <v>168</v>
      </c>
    </row>
    <row r="285" spans="1:4" x14ac:dyDescent="0.25">
      <c r="A285" t="s">
        <v>66</v>
      </c>
      <c r="B285" s="75" t="s">
        <v>727</v>
      </c>
      <c r="C285" t="s">
        <v>728</v>
      </c>
      <c r="D285" t="s">
        <v>149</v>
      </c>
    </row>
    <row r="286" spans="1:4" x14ac:dyDescent="0.25">
      <c r="A286" t="s">
        <v>66</v>
      </c>
      <c r="B286" s="75" t="s">
        <v>729</v>
      </c>
      <c r="C286" t="s">
        <v>730</v>
      </c>
      <c r="D286" t="s">
        <v>155</v>
      </c>
    </row>
    <row r="287" spans="1:4" x14ac:dyDescent="0.25">
      <c r="A287" t="s">
        <v>140</v>
      </c>
      <c r="B287" s="75" t="s">
        <v>731</v>
      </c>
      <c r="C287" t="s">
        <v>732</v>
      </c>
      <c r="D287" t="s">
        <v>74</v>
      </c>
    </row>
    <row r="288" spans="1:4" x14ac:dyDescent="0.25">
      <c r="A288" t="s">
        <v>140</v>
      </c>
      <c r="B288" s="75" t="s">
        <v>733</v>
      </c>
      <c r="C288" t="s">
        <v>734</v>
      </c>
      <c r="D288" t="s">
        <v>735</v>
      </c>
    </row>
    <row r="289" spans="1:4" x14ac:dyDescent="0.25">
      <c r="A289" t="s">
        <v>66</v>
      </c>
      <c r="B289" s="75" t="s">
        <v>736</v>
      </c>
      <c r="C289" t="s">
        <v>737</v>
      </c>
      <c r="D289" t="s">
        <v>348</v>
      </c>
    </row>
    <row r="290" spans="1:4" x14ac:dyDescent="0.25">
      <c r="A290" t="s">
        <v>89</v>
      </c>
      <c r="B290" s="75" t="s">
        <v>738</v>
      </c>
      <c r="C290" t="s">
        <v>739</v>
      </c>
      <c r="D290" t="s">
        <v>162</v>
      </c>
    </row>
    <row r="291" spans="1:4" x14ac:dyDescent="0.25">
      <c r="A291" t="s">
        <v>140</v>
      </c>
      <c r="B291" s="75" t="s">
        <v>740</v>
      </c>
      <c r="C291" t="s">
        <v>741</v>
      </c>
      <c r="D291" t="s">
        <v>143</v>
      </c>
    </row>
    <row r="292" spans="1:4" x14ac:dyDescent="0.25">
      <c r="A292" t="s">
        <v>242</v>
      </c>
      <c r="B292" s="75" t="s">
        <v>114</v>
      </c>
      <c r="C292" t="s">
        <v>742</v>
      </c>
      <c r="D292" t="s">
        <v>114</v>
      </c>
    </row>
    <row r="293" spans="1:4" x14ac:dyDescent="0.25">
      <c r="A293" t="s">
        <v>66</v>
      </c>
      <c r="B293" s="75" t="s">
        <v>743</v>
      </c>
      <c r="C293" t="s">
        <v>744</v>
      </c>
      <c r="D293" t="s">
        <v>223</v>
      </c>
    </row>
    <row r="294" spans="1:4" x14ac:dyDescent="0.25">
      <c r="A294" t="s">
        <v>66</v>
      </c>
      <c r="B294" s="75" t="s">
        <v>745</v>
      </c>
      <c r="C294" t="s">
        <v>746</v>
      </c>
      <c r="D294" t="s">
        <v>345</v>
      </c>
    </row>
    <row r="295" spans="1:4" x14ac:dyDescent="0.25">
      <c r="A295" t="s">
        <v>89</v>
      </c>
      <c r="B295" s="75" t="s">
        <v>747</v>
      </c>
      <c r="C295" t="s">
        <v>748</v>
      </c>
      <c r="D295" t="s">
        <v>271</v>
      </c>
    </row>
    <row r="296" spans="1:4" x14ac:dyDescent="0.25">
      <c r="A296" t="s">
        <v>266</v>
      </c>
      <c r="B296" s="75" t="s">
        <v>749</v>
      </c>
      <c r="C296" t="s">
        <v>750</v>
      </c>
      <c r="D296" t="s">
        <v>259</v>
      </c>
    </row>
    <row r="297" spans="1:4" x14ac:dyDescent="0.25">
      <c r="A297" t="s">
        <v>140</v>
      </c>
      <c r="B297" s="75" t="s">
        <v>751</v>
      </c>
      <c r="C297" t="s">
        <v>752</v>
      </c>
      <c r="D297" t="s">
        <v>345</v>
      </c>
    </row>
    <row r="298" spans="1:4" x14ac:dyDescent="0.25">
      <c r="A298" t="s">
        <v>66</v>
      </c>
      <c r="B298" s="75" t="s">
        <v>753</v>
      </c>
      <c r="C298" t="s">
        <v>754</v>
      </c>
      <c r="D298" t="s">
        <v>220</v>
      </c>
    </row>
    <row r="299" spans="1:4" x14ac:dyDescent="0.25">
      <c r="A299" t="s">
        <v>89</v>
      </c>
      <c r="B299" s="75" t="s">
        <v>755</v>
      </c>
      <c r="C299" t="s">
        <v>756</v>
      </c>
      <c r="D299" t="s">
        <v>120</v>
      </c>
    </row>
    <row r="300" spans="1:4" x14ac:dyDescent="0.25">
      <c r="A300" t="s">
        <v>206</v>
      </c>
      <c r="B300" s="75" t="s">
        <v>757</v>
      </c>
      <c r="C300" t="s">
        <v>758</v>
      </c>
      <c r="D300" t="s">
        <v>80</v>
      </c>
    </row>
    <row r="301" spans="1:4" x14ac:dyDescent="0.25">
      <c r="A301" t="s">
        <v>66</v>
      </c>
      <c r="B301" s="75" t="s">
        <v>759</v>
      </c>
      <c r="C301" t="s">
        <v>760</v>
      </c>
      <c r="D301" t="s">
        <v>80</v>
      </c>
    </row>
    <row r="302" spans="1:4" x14ac:dyDescent="0.25">
      <c r="A302" t="s">
        <v>206</v>
      </c>
      <c r="B302" s="75" t="s">
        <v>761</v>
      </c>
      <c r="C302" t="s">
        <v>762</v>
      </c>
      <c r="D302" t="s">
        <v>92</v>
      </c>
    </row>
    <row r="303" spans="1:4" x14ac:dyDescent="0.25">
      <c r="A303" t="s">
        <v>66</v>
      </c>
      <c r="B303" s="75" t="s">
        <v>763</v>
      </c>
      <c r="C303" t="s">
        <v>764</v>
      </c>
      <c r="D303" t="s">
        <v>155</v>
      </c>
    </row>
    <row r="304" spans="1:4" x14ac:dyDescent="0.25">
      <c r="A304" t="s">
        <v>206</v>
      </c>
      <c r="B304" s="75" t="s">
        <v>765</v>
      </c>
      <c r="C304" t="s">
        <v>766</v>
      </c>
      <c r="D304" t="s">
        <v>765</v>
      </c>
    </row>
    <row r="305" spans="1:4" x14ac:dyDescent="0.25">
      <c r="A305" t="s">
        <v>206</v>
      </c>
      <c r="B305" s="75" t="s">
        <v>767</v>
      </c>
      <c r="C305" t="s">
        <v>768</v>
      </c>
      <c r="D305" t="s">
        <v>323</v>
      </c>
    </row>
    <row r="306" spans="1:4" x14ac:dyDescent="0.25">
      <c r="A306" t="s">
        <v>242</v>
      </c>
      <c r="B306" s="75" t="s">
        <v>223</v>
      </c>
      <c r="C306" t="s">
        <v>769</v>
      </c>
      <c r="D306" t="s">
        <v>223</v>
      </c>
    </row>
    <row r="307" spans="1:4" x14ac:dyDescent="0.25">
      <c r="A307" t="s">
        <v>66</v>
      </c>
      <c r="B307" s="75" t="s">
        <v>770</v>
      </c>
      <c r="C307" t="s">
        <v>771</v>
      </c>
      <c r="D307" t="s">
        <v>231</v>
      </c>
    </row>
    <row r="308" spans="1:4" x14ac:dyDescent="0.25">
      <c r="A308" t="s">
        <v>89</v>
      </c>
      <c r="B308" s="75" t="s">
        <v>130</v>
      </c>
      <c r="C308" t="s">
        <v>772</v>
      </c>
      <c r="D308" t="s">
        <v>130</v>
      </c>
    </row>
    <row r="309" spans="1:4" x14ac:dyDescent="0.25">
      <c r="A309" t="s">
        <v>371</v>
      </c>
      <c r="B309" s="75" t="s">
        <v>241</v>
      </c>
      <c r="C309" t="s">
        <v>773</v>
      </c>
      <c r="D309" t="s">
        <v>241</v>
      </c>
    </row>
    <row r="310" spans="1:4" x14ac:dyDescent="0.25">
      <c r="A310" t="s">
        <v>66</v>
      </c>
      <c r="B310" s="75" t="s">
        <v>774</v>
      </c>
      <c r="C310" t="s">
        <v>775</v>
      </c>
      <c r="D310" t="s">
        <v>126</v>
      </c>
    </row>
    <row r="311" spans="1:4" x14ac:dyDescent="0.25">
      <c r="A311" t="s">
        <v>89</v>
      </c>
      <c r="B311" s="75" t="s">
        <v>776</v>
      </c>
      <c r="C311" t="s">
        <v>777</v>
      </c>
      <c r="D311" t="s">
        <v>419</v>
      </c>
    </row>
    <row r="312" spans="1:4" x14ac:dyDescent="0.25">
      <c r="A312" t="s">
        <v>206</v>
      </c>
      <c r="B312" s="75" t="s">
        <v>778</v>
      </c>
      <c r="C312" t="s">
        <v>779</v>
      </c>
      <c r="D312" t="s">
        <v>85</v>
      </c>
    </row>
    <row r="313" spans="1:4" x14ac:dyDescent="0.25">
      <c r="A313" t="s">
        <v>89</v>
      </c>
      <c r="B313" s="75" t="s">
        <v>780</v>
      </c>
      <c r="C313" t="s">
        <v>781</v>
      </c>
      <c r="D313" t="s">
        <v>80</v>
      </c>
    </row>
    <row r="314" spans="1:4" x14ac:dyDescent="0.25">
      <c r="A314" t="s">
        <v>66</v>
      </c>
      <c r="B314" s="75" t="s">
        <v>782</v>
      </c>
      <c r="C314" t="s">
        <v>783</v>
      </c>
      <c r="D314" t="s">
        <v>130</v>
      </c>
    </row>
    <row r="315" spans="1:4" x14ac:dyDescent="0.25">
      <c r="A315" t="s">
        <v>89</v>
      </c>
      <c r="B315" s="75" t="s">
        <v>735</v>
      </c>
      <c r="C315" t="s">
        <v>784</v>
      </c>
      <c r="D315" t="s">
        <v>213</v>
      </c>
    </row>
    <row r="316" spans="1:4" x14ac:dyDescent="0.25">
      <c r="A316" t="s">
        <v>242</v>
      </c>
      <c r="B316" s="75" t="s">
        <v>735</v>
      </c>
      <c r="C316" t="s">
        <v>785</v>
      </c>
      <c r="D316" t="s">
        <v>735</v>
      </c>
    </row>
    <row r="317" spans="1:4" x14ac:dyDescent="0.25">
      <c r="A317" t="s">
        <v>66</v>
      </c>
      <c r="B317" s="75" t="s">
        <v>786</v>
      </c>
      <c r="C317" t="s">
        <v>787</v>
      </c>
      <c r="D317" t="s">
        <v>735</v>
      </c>
    </row>
    <row r="318" spans="1:4" x14ac:dyDescent="0.25">
      <c r="A318" t="s">
        <v>66</v>
      </c>
      <c r="B318" s="75" t="s">
        <v>788</v>
      </c>
      <c r="C318" t="s">
        <v>789</v>
      </c>
      <c r="D318" t="s">
        <v>735</v>
      </c>
    </row>
    <row r="319" spans="1:4" x14ac:dyDescent="0.25">
      <c r="A319" t="s">
        <v>89</v>
      </c>
      <c r="B319" s="75" t="s">
        <v>790</v>
      </c>
      <c r="C319" t="s">
        <v>791</v>
      </c>
      <c r="D319" t="s">
        <v>85</v>
      </c>
    </row>
    <row r="320" spans="1:4" x14ac:dyDescent="0.25">
      <c r="A320" t="s">
        <v>242</v>
      </c>
      <c r="B320" s="75" t="s">
        <v>155</v>
      </c>
      <c r="C320" t="s">
        <v>792</v>
      </c>
      <c r="D320" t="s">
        <v>155</v>
      </c>
    </row>
    <row r="321" spans="1:4" x14ac:dyDescent="0.25">
      <c r="A321" t="s">
        <v>206</v>
      </c>
      <c r="B321" s="75" t="s">
        <v>155</v>
      </c>
      <c r="C321" t="s">
        <v>793</v>
      </c>
      <c r="D321" t="s">
        <v>155</v>
      </c>
    </row>
    <row r="322" spans="1:4" x14ac:dyDescent="0.25">
      <c r="A322" t="s">
        <v>89</v>
      </c>
      <c r="B322" s="75" t="s">
        <v>794</v>
      </c>
      <c r="C322" t="s">
        <v>795</v>
      </c>
      <c r="D322" t="s">
        <v>259</v>
      </c>
    </row>
    <row r="323" spans="1:4" x14ac:dyDescent="0.25">
      <c r="A323" t="s">
        <v>206</v>
      </c>
      <c r="B323" s="75" t="s">
        <v>796</v>
      </c>
      <c r="C323" t="s">
        <v>797</v>
      </c>
      <c r="D323" t="s">
        <v>92</v>
      </c>
    </row>
    <row r="324" spans="1:4" x14ac:dyDescent="0.25">
      <c r="A324" t="s">
        <v>66</v>
      </c>
      <c r="B324" s="75" t="s">
        <v>798</v>
      </c>
      <c r="C324" t="s">
        <v>799</v>
      </c>
      <c r="D324" t="s">
        <v>367</v>
      </c>
    </row>
    <row r="325" spans="1:4" x14ac:dyDescent="0.25">
      <c r="A325" t="s">
        <v>66</v>
      </c>
      <c r="B325" s="75" t="s">
        <v>800</v>
      </c>
      <c r="C325" t="s">
        <v>801</v>
      </c>
      <c r="D325" t="s">
        <v>226</v>
      </c>
    </row>
    <row r="326" spans="1:4" x14ac:dyDescent="0.25">
      <c r="A326" t="s">
        <v>89</v>
      </c>
      <c r="B326" s="75" t="s">
        <v>802</v>
      </c>
      <c r="C326" t="s">
        <v>803</v>
      </c>
      <c r="D326" t="s">
        <v>259</v>
      </c>
    </row>
    <row r="327" spans="1:4" x14ac:dyDescent="0.25">
      <c r="A327" t="s">
        <v>266</v>
      </c>
      <c r="B327" s="75" t="s">
        <v>804</v>
      </c>
      <c r="C327" t="s">
        <v>805</v>
      </c>
      <c r="D327" t="s">
        <v>259</v>
      </c>
    </row>
    <row r="328" spans="1:4" x14ac:dyDescent="0.25">
      <c r="A328" t="s">
        <v>206</v>
      </c>
      <c r="B328" s="75" t="s">
        <v>806</v>
      </c>
      <c r="C328" t="s">
        <v>807</v>
      </c>
      <c r="D328" t="s">
        <v>419</v>
      </c>
    </row>
    <row r="329" spans="1:4" x14ac:dyDescent="0.25">
      <c r="A329" t="s">
        <v>140</v>
      </c>
      <c r="B329" s="75" t="s">
        <v>808</v>
      </c>
      <c r="C329" t="s">
        <v>809</v>
      </c>
      <c r="D329" t="s">
        <v>114</v>
      </c>
    </row>
    <row r="330" spans="1:4" x14ac:dyDescent="0.25">
      <c r="A330" t="s">
        <v>140</v>
      </c>
      <c r="B330" s="75" t="s">
        <v>810</v>
      </c>
      <c r="C330" t="s">
        <v>811</v>
      </c>
      <c r="D330" t="s">
        <v>130</v>
      </c>
    </row>
    <row r="331" spans="1:4" x14ac:dyDescent="0.25">
      <c r="A331" t="s">
        <v>89</v>
      </c>
      <c r="B331" s="75" t="s">
        <v>812</v>
      </c>
      <c r="C331" t="s">
        <v>813</v>
      </c>
      <c r="D331" t="s">
        <v>168</v>
      </c>
    </row>
    <row r="332" spans="1:4" x14ac:dyDescent="0.25">
      <c r="A332" t="s">
        <v>592</v>
      </c>
      <c r="B332" s="75" t="s">
        <v>103</v>
      </c>
      <c r="C332" t="s">
        <v>814</v>
      </c>
      <c r="D332" t="s">
        <v>103</v>
      </c>
    </row>
    <row r="333" spans="1:4" x14ac:dyDescent="0.25">
      <c r="A333" t="s">
        <v>66</v>
      </c>
      <c r="B333" s="75" t="s">
        <v>815</v>
      </c>
      <c r="C333" t="s">
        <v>816</v>
      </c>
      <c r="D333" t="s">
        <v>226</v>
      </c>
    </row>
    <row r="334" spans="1:4" x14ac:dyDescent="0.25">
      <c r="A334" t="s">
        <v>817</v>
      </c>
      <c r="B334" s="75" t="s">
        <v>818</v>
      </c>
      <c r="C334" t="s">
        <v>819</v>
      </c>
      <c r="D334" t="s">
        <v>818</v>
      </c>
    </row>
    <row r="335" spans="1:4" x14ac:dyDescent="0.25">
      <c r="A335" t="s">
        <v>66</v>
      </c>
      <c r="B335" s="75" t="s">
        <v>820</v>
      </c>
      <c r="C335" t="s">
        <v>821</v>
      </c>
      <c r="D335" t="s">
        <v>308</v>
      </c>
    </row>
    <row r="336" spans="1:4" x14ac:dyDescent="0.25">
      <c r="A336" t="s">
        <v>206</v>
      </c>
      <c r="B336" s="75" t="s">
        <v>822</v>
      </c>
      <c r="C336" t="s">
        <v>823</v>
      </c>
      <c r="D336" t="s">
        <v>205</v>
      </c>
    </row>
    <row r="337" spans="1:4" x14ac:dyDescent="0.25">
      <c r="A337" t="s">
        <v>89</v>
      </c>
      <c r="B337" s="75" t="s">
        <v>98</v>
      </c>
      <c r="C337" t="s">
        <v>824</v>
      </c>
      <c r="D337" t="s">
        <v>98</v>
      </c>
    </row>
    <row r="338" spans="1:4" x14ac:dyDescent="0.25">
      <c r="A338" t="s">
        <v>66</v>
      </c>
      <c r="B338" s="75" t="s">
        <v>825</v>
      </c>
      <c r="C338" t="s">
        <v>826</v>
      </c>
      <c r="D338" t="s">
        <v>80</v>
      </c>
    </row>
    <row r="339" spans="1:4" x14ac:dyDescent="0.25">
      <c r="A339" t="s">
        <v>140</v>
      </c>
      <c r="B339" s="75" t="s">
        <v>827</v>
      </c>
      <c r="C339" t="s">
        <v>828</v>
      </c>
      <c r="D339" t="s">
        <v>367</v>
      </c>
    </row>
    <row r="340" spans="1:4" x14ac:dyDescent="0.25">
      <c r="A340" t="s">
        <v>66</v>
      </c>
      <c r="B340" s="75" t="s">
        <v>829</v>
      </c>
      <c r="C340" t="s">
        <v>830</v>
      </c>
      <c r="D340" t="s">
        <v>345</v>
      </c>
    </row>
    <row r="341" spans="1:4" x14ac:dyDescent="0.25">
      <c r="A341" t="s">
        <v>242</v>
      </c>
      <c r="B341" s="75" t="s">
        <v>85</v>
      </c>
      <c r="C341" t="s">
        <v>831</v>
      </c>
      <c r="D341" t="s">
        <v>85</v>
      </c>
    </row>
    <row r="342" spans="1:4" x14ac:dyDescent="0.25">
      <c r="A342" t="s">
        <v>89</v>
      </c>
      <c r="B342" s="75" t="s">
        <v>85</v>
      </c>
      <c r="C342" t="s">
        <v>832</v>
      </c>
      <c r="D342" t="s">
        <v>85</v>
      </c>
    </row>
    <row r="343" spans="1:4" x14ac:dyDescent="0.25">
      <c r="A343" t="s">
        <v>206</v>
      </c>
      <c r="B343" s="75" t="s">
        <v>833</v>
      </c>
      <c r="C343" t="s">
        <v>834</v>
      </c>
      <c r="D343" t="s">
        <v>185</v>
      </c>
    </row>
    <row r="344" spans="1:4" x14ac:dyDescent="0.25">
      <c r="A344" t="s">
        <v>66</v>
      </c>
      <c r="B344" s="75" t="s">
        <v>835</v>
      </c>
      <c r="C344" t="s">
        <v>836</v>
      </c>
      <c r="D344" t="s">
        <v>168</v>
      </c>
    </row>
    <row r="345" spans="1:4" x14ac:dyDescent="0.25">
      <c r="A345" t="s">
        <v>66</v>
      </c>
      <c r="B345" s="75" t="s">
        <v>837</v>
      </c>
      <c r="C345" t="s">
        <v>838</v>
      </c>
      <c r="D345" t="s">
        <v>103</v>
      </c>
    </row>
    <row r="346" spans="1:4" x14ac:dyDescent="0.25">
      <c r="A346" t="s">
        <v>66</v>
      </c>
      <c r="B346" s="75" t="s">
        <v>839</v>
      </c>
      <c r="C346" t="s">
        <v>840</v>
      </c>
      <c r="D346" t="s">
        <v>130</v>
      </c>
    </row>
    <row r="347" spans="1:4" x14ac:dyDescent="0.25">
      <c r="A347" t="s">
        <v>66</v>
      </c>
      <c r="B347" s="75" t="s">
        <v>841</v>
      </c>
      <c r="C347" t="s">
        <v>842</v>
      </c>
      <c r="D347" t="s">
        <v>197</v>
      </c>
    </row>
    <row r="348" spans="1:4" x14ac:dyDescent="0.25">
      <c r="A348" t="s">
        <v>206</v>
      </c>
      <c r="B348" s="75" t="s">
        <v>843</v>
      </c>
      <c r="C348" t="s">
        <v>844</v>
      </c>
      <c r="D348" t="s">
        <v>259</v>
      </c>
    </row>
    <row r="349" spans="1:4" x14ac:dyDescent="0.25">
      <c r="A349" t="s">
        <v>89</v>
      </c>
      <c r="B349" s="75" t="s">
        <v>845</v>
      </c>
      <c r="C349" t="s">
        <v>846</v>
      </c>
      <c r="D349" t="s">
        <v>143</v>
      </c>
    </row>
    <row r="350" spans="1:4" x14ac:dyDescent="0.25">
      <c r="A350" t="s">
        <v>206</v>
      </c>
      <c r="B350" s="75" t="s">
        <v>847</v>
      </c>
      <c r="C350" t="s">
        <v>848</v>
      </c>
      <c r="D350" t="s">
        <v>226</v>
      </c>
    </row>
    <row r="351" spans="1:4" x14ac:dyDescent="0.25">
      <c r="A351" t="s">
        <v>66</v>
      </c>
      <c r="B351" s="75" t="s">
        <v>849</v>
      </c>
      <c r="C351" t="s">
        <v>850</v>
      </c>
      <c r="D351" t="s">
        <v>345</v>
      </c>
    </row>
    <row r="352" spans="1:4" x14ac:dyDescent="0.25">
      <c r="A352" t="s">
        <v>66</v>
      </c>
      <c r="B352" s="75" t="s">
        <v>851</v>
      </c>
      <c r="C352" t="s">
        <v>852</v>
      </c>
      <c r="D352" t="s">
        <v>92</v>
      </c>
    </row>
    <row r="353" spans="1:4" x14ac:dyDescent="0.25">
      <c r="A353" t="s">
        <v>66</v>
      </c>
      <c r="B353" s="75" t="s">
        <v>853</v>
      </c>
      <c r="C353" t="s">
        <v>854</v>
      </c>
      <c r="D353" t="s">
        <v>130</v>
      </c>
    </row>
    <row r="354" spans="1:4" x14ac:dyDescent="0.25">
      <c r="A354" t="s">
        <v>66</v>
      </c>
      <c r="B354" s="75" t="s">
        <v>855</v>
      </c>
      <c r="C354" t="s">
        <v>856</v>
      </c>
      <c r="D354" t="s">
        <v>155</v>
      </c>
    </row>
    <row r="355" spans="1:4" x14ac:dyDescent="0.25">
      <c r="A355" t="s">
        <v>66</v>
      </c>
      <c r="B355" s="75" t="s">
        <v>857</v>
      </c>
      <c r="C355" t="s">
        <v>858</v>
      </c>
      <c r="D355" t="s">
        <v>80</v>
      </c>
    </row>
    <row r="356" spans="1:4" x14ac:dyDescent="0.25">
      <c r="A356" t="s">
        <v>89</v>
      </c>
      <c r="B356" s="75" t="s">
        <v>859</v>
      </c>
      <c r="C356" t="s">
        <v>860</v>
      </c>
      <c r="D356" t="s">
        <v>120</v>
      </c>
    </row>
    <row r="357" spans="1:4" x14ac:dyDescent="0.25">
      <c r="A357" t="s">
        <v>140</v>
      </c>
      <c r="B357" s="75" t="s">
        <v>861</v>
      </c>
      <c r="C357" t="s">
        <v>862</v>
      </c>
      <c r="D357" t="s">
        <v>345</v>
      </c>
    </row>
    <row r="358" spans="1:4" x14ac:dyDescent="0.25">
      <c r="A358" t="s">
        <v>242</v>
      </c>
      <c r="B358" s="75" t="s">
        <v>80</v>
      </c>
      <c r="C358" t="s">
        <v>863</v>
      </c>
      <c r="D358" t="s">
        <v>80</v>
      </c>
    </row>
    <row r="359" spans="1:4" x14ac:dyDescent="0.25">
      <c r="A359" t="s">
        <v>140</v>
      </c>
      <c r="B359" s="75" t="s">
        <v>864</v>
      </c>
      <c r="C359" t="s">
        <v>865</v>
      </c>
      <c r="D359" t="s">
        <v>367</v>
      </c>
    </row>
    <row r="360" spans="1:4" x14ac:dyDescent="0.25">
      <c r="A360" t="s">
        <v>66</v>
      </c>
      <c r="B360" s="75" t="s">
        <v>866</v>
      </c>
      <c r="C360" t="s">
        <v>867</v>
      </c>
      <c r="D360" t="s">
        <v>367</v>
      </c>
    </row>
    <row r="361" spans="1:4" x14ac:dyDescent="0.25">
      <c r="A361" t="s">
        <v>89</v>
      </c>
      <c r="B361" s="75" t="s">
        <v>868</v>
      </c>
      <c r="C361" t="s">
        <v>869</v>
      </c>
      <c r="D361" t="s">
        <v>213</v>
      </c>
    </row>
    <row r="362" spans="1:4" x14ac:dyDescent="0.25">
      <c r="A362" t="s">
        <v>89</v>
      </c>
      <c r="B362" s="75" t="s">
        <v>870</v>
      </c>
      <c r="C362" t="s">
        <v>871</v>
      </c>
      <c r="D362" t="s">
        <v>220</v>
      </c>
    </row>
    <row r="363" spans="1:4" x14ac:dyDescent="0.25">
      <c r="A363" t="s">
        <v>66</v>
      </c>
      <c r="B363" s="75" t="s">
        <v>872</v>
      </c>
      <c r="C363" t="s">
        <v>873</v>
      </c>
      <c r="D363" t="s">
        <v>231</v>
      </c>
    </row>
    <row r="364" spans="1:4" x14ac:dyDescent="0.25">
      <c r="A364" t="s">
        <v>140</v>
      </c>
      <c r="B364" s="75" t="s">
        <v>874</v>
      </c>
      <c r="C364" t="s">
        <v>875</v>
      </c>
      <c r="D364" t="s">
        <v>143</v>
      </c>
    </row>
    <row r="365" spans="1:4" x14ac:dyDescent="0.25">
      <c r="A365" t="s">
        <v>89</v>
      </c>
      <c r="B365" s="75" t="s">
        <v>876</v>
      </c>
      <c r="C365" t="s">
        <v>877</v>
      </c>
      <c r="D365" t="s">
        <v>143</v>
      </c>
    </row>
    <row r="366" spans="1:4" x14ac:dyDescent="0.25">
      <c r="A366" t="s">
        <v>878</v>
      </c>
      <c r="B366" s="75" t="s">
        <v>879</v>
      </c>
      <c r="C366" t="s">
        <v>880</v>
      </c>
      <c r="D366" t="s">
        <v>348</v>
      </c>
    </row>
    <row r="367" spans="1:4" x14ac:dyDescent="0.25">
      <c r="A367" t="s">
        <v>66</v>
      </c>
      <c r="B367" s="75" t="s">
        <v>881</v>
      </c>
      <c r="C367" t="s">
        <v>882</v>
      </c>
      <c r="D367" t="s">
        <v>299</v>
      </c>
    </row>
    <row r="368" spans="1:4" x14ac:dyDescent="0.25">
      <c r="A368" t="s">
        <v>66</v>
      </c>
      <c r="B368" s="75" t="s">
        <v>883</v>
      </c>
      <c r="C368" t="s">
        <v>884</v>
      </c>
      <c r="D368" t="s">
        <v>348</v>
      </c>
    </row>
    <row r="369" spans="1:4" x14ac:dyDescent="0.25">
      <c r="A369" t="s">
        <v>140</v>
      </c>
      <c r="B369" s="75" t="s">
        <v>885</v>
      </c>
      <c r="C369" t="s">
        <v>886</v>
      </c>
      <c r="D369" t="s">
        <v>149</v>
      </c>
    </row>
    <row r="370" spans="1:4" x14ac:dyDescent="0.25">
      <c r="A370" t="s">
        <v>266</v>
      </c>
      <c r="B370" s="75" t="s">
        <v>887</v>
      </c>
      <c r="C370" t="s">
        <v>888</v>
      </c>
      <c r="D370" t="s">
        <v>130</v>
      </c>
    </row>
    <row r="371" spans="1:4" x14ac:dyDescent="0.25">
      <c r="A371" t="s">
        <v>66</v>
      </c>
      <c r="B371" s="75" t="s">
        <v>889</v>
      </c>
      <c r="C371" t="s">
        <v>890</v>
      </c>
      <c r="D371" t="s">
        <v>348</v>
      </c>
    </row>
    <row r="372" spans="1:4" x14ac:dyDescent="0.25">
      <c r="A372" t="s">
        <v>66</v>
      </c>
      <c r="B372" s="75" t="s">
        <v>891</v>
      </c>
      <c r="C372" t="s">
        <v>892</v>
      </c>
      <c r="D372" t="s">
        <v>223</v>
      </c>
    </row>
    <row r="373" spans="1:4" x14ac:dyDescent="0.25">
      <c r="A373" t="s">
        <v>66</v>
      </c>
      <c r="B373" s="75" t="s">
        <v>893</v>
      </c>
      <c r="C373" t="s">
        <v>894</v>
      </c>
      <c r="D373" t="s">
        <v>323</v>
      </c>
    </row>
    <row r="374" spans="1:4" x14ac:dyDescent="0.25">
      <c r="A374" t="s">
        <v>140</v>
      </c>
      <c r="B374" s="75" t="s">
        <v>895</v>
      </c>
      <c r="C374" t="s">
        <v>896</v>
      </c>
      <c r="D374" t="s">
        <v>74</v>
      </c>
    </row>
    <row r="375" spans="1:4" x14ac:dyDescent="0.25">
      <c r="A375" t="s">
        <v>66</v>
      </c>
      <c r="B375" s="75" t="s">
        <v>897</v>
      </c>
      <c r="C375" t="s">
        <v>898</v>
      </c>
      <c r="D375" t="s">
        <v>191</v>
      </c>
    </row>
    <row r="376" spans="1:4" x14ac:dyDescent="0.25">
      <c r="A376" t="s">
        <v>89</v>
      </c>
      <c r="B376" s="75" t="s">
        <v>899</v>
      </c>
      <c r="C376" t="s">
        <v>900</v>
      </c>
      <c r="D376" t="s">
        <v>226</v>
      </c>
    </row>
    <row r="377" spans="1:4" x14ac:dyDescent="0.25">
      <c r="A377" t="s">
        <v>66</v>
      </c>
      <c r="B377" s="75" t="s">
        <v>901</v>
      </c>
      <c r="C377" t="s">
        <v>902</v>
      </c>
      <c r="D377" t="s">
        <v>80</v>
      </c>
    </row>
    <row r="378" spans="1:4" x14ac:dyDescent="0.25">
      <c r="A378" t="s">
        <v>206</v>
      </c>
      <c r="B378" s="75" t="s">
        <v>903</v>
      </c>
      <c r="C378" t="s">
        <v>904</v>
      </c>
      <c r="D378" t="s">
        <v>419</v>
      </c>
    </row>
    <row r="379" spans="1:4" x14ac:dyDescent="0.25">
      <c r="A379" t="s">
        <v>66</v>
      </c>
      <c r="B379" s="75" t="s">
        <v>905</v>
      </c>
      <c r="C379" t="s">
        <v>906</v>
      </c>
      <c r="D379" t="s">
        <v>259</v>
      </c>
    </row>
    <row r="380" spans="1:4" x14ac:dyDescent="0.25">
      <c r="A380" t="s">
        <v>66</v>
      </c>
      <c r="B380" s="75" t="s">
        <v>907</v>
      </c>
      <c r="C380" t="s">
        <v>908</v>
      </c>
      <c r="D380" t="s">
        <v>226</v>
      </c>
    </row>
    <row r="381" spans="1:4" x14ac:dyDescent="0.25">
      <c r="A381" t="s">
        <v>89</v>
      </c>
      <c r="B381" s="75" t="s">
        <v>909</v>
      </c>
      <c r="C381" t="s">
        <v>910</v>
      </c>
      <c r="D381" t="s">
        <v>735</v>
      </c>
    </row>
    <row r="382" spans="1:4" x14ac:dyDescent="0.25">
      <c r="A382" t="s">
        <v>206</v>
      </c>
      <c r="B382" s="75" t="s">
        <v>911</v>
      </c>
      <c r="C382" t="s">
        <v>912</v>
      </c>
      <c r="D382" t="s">
        <v>191</v>
      </c>
    </row>
    <row r="383" spans="1:4" x14ac:dyDescent="0.25">
      <c r="A383" t="s">
        <v>140</v>
      </c>
      <c r="B383" s="75" t="s">
        <v>913</v>
      </c>
      <c r="C383" t="s">
        <v>914</v>
      </c>
      <c r="D383" t="s">
        <v>197</v>
      </c>
    </row>
    <row r="384" spans="1:4" x14ac:dyDescent="0.25">
      <c r="A384" t="s">
        <v>66</v>
      </c>
      <c r="B384" s="75" t="s">
        <v>915</v>
      </c>
      <c r="C384" t="s">
        <v>916</v>
      </c>
      <c r="D384" t="s">
        <v>205</v>
      </c>
    </row>
    <row r="385" spans="1:4" x14ac:dyDescent="0.25">
      <c r="A385" t="s">
        <v>66</v>
      </c>
      <c r="B385" s="75" t="s">
        <v>917</v>
      </c>
      <c r="C385" t="s">
        <v>918</v>
      </c>
      <c r="D385" t="s">
        <v>69</v>
      </c>
    </row>
    <row r="386" spans="1:4" x14ac:dyDescent="0.25">
      <c r="A386" t="s">
        <v>919</v>
      </c>
      <c r="B386" s="75" t="s">
        <v>920</v>
      </c>
      <c r="C386" t="s">
        <v>921</v>
      </c>
      <c r="D386" t="s">
        <v>348</v>
      </c>
    </row>
    <row r="387" spans="1:4" x14ac:dyDescent="0.25">
      <c r="A387" t="s">
        <v>206</v>
      </c>
      <c r="B387" s="75" t="s">
        <v>922</v>
      </c>
      <c r="C387" t="s">
        <v>923</v>
      </c>
      <c r="D387" t="s">
        <v>735</v>
      </c>
    </row>
    <row r="388" spans="1:4" x14ac:dyDescent="0.25">
      <c r="A388" t="s">
        <v>878</v>
      </c>
      <c r="B388" s="75" t="s">
        <v>924</v>
      </c>
      <c r="C388" t="s">
        <v>925</v>
      </c>
      <c r="D388" t="s">
        <v>74</v>
      </c>
    </row>
    <row r="389" spans="1:4" x14ac:dyDescent="0.25">
      <c r="A389" t="s">
        <v>66</v>
      </c>
      <c r="B389" s="75" t="s">
        <v>926</v>
      </c>
      <c r="C389" t="s">
        <v>927</v>
      </c>
      <c r="D389" t="s">
        <v>130</v>
      </c>
    </row>
    <row r="390" spans="1:4" x14ac:dyDescent="0.25">
      <c r="A390" t="s">
        <v>266</v>
      </c>
      <c r="B390" s="75" t="s">
        <v>928</v>
      </c>
      <c r="C390" t="s">
        <v>929</v>
      </c>
      <c r="D390" t="s">
        <v>130</v>
      </c>
    </row>
    <row r="391" spans="1:4" x14ac:dyDescent="0.25">
      <c r="A391" t="s">
        <v>66</v>
      </c>
      <c r="B391" s="75" t="s">
        <v>930</v>
      </c>
      <c r="C391" t="s">
        <v>931</v>
      </c>
      <c r="D391" t="s">
        <v>226</v>
      </c>
    </row>
    <row r="392" spans="1:4" x14ac:dyDescent="0.25">
      <c r="A392" t="s">
        <v>66</v>
      </c>
      <c r="B392" s="75" t="s">
        <v>932</v>
      </c>
      <c r="C392" t="s">
        <v>933</v>
      </c>
      <c r="D392" t="s">
        <v>80</v>
      </c>
    </row>
    <row r="393" spans="1:4" x14ac:dyDescent="0.25">
      <c r="A393" t="s">
        <v>66</v>
      </c>
      <c r="B393" s="75" t="s">
        <v>934</v>
      </c>
      <c r="C393" t="s">
        <v>935</v>
      </c>
      <c r="D393" t="s">
        <v>213</v>
      </c>
    </row>
    <row r="394" spans="1:4" x14ac:dyDescent="0.25">
      <c r="A394" t="s">
        <v>89</v>
      </c>
      <c r="B394" s="75" t="s">
        <v>936</v>
      </c>
      <c r="C394" t="s">
        <v>937</v>
      </c>
      <c r="D394" t="s">
        <v>126</v>
      </c>
    </row>
    <row r="395" spans="1:4" x14ac:dyDescent="0.25">
      <c r="A395" t="s">
        <v>66</v>
      </c>
      <c r="B395" s="75" t="s">
        <v>938</v>
      </c>
      <c r="C395" t="s">
        <v>939</v>
      </c>
      <c r="D395" t="s">
        <v>162</v>
      </c>
    </row>
    <row r="396" spans="1:4" x14ac:dyDescent="0.25">
      <c r="A396" t="s">
        <v>140</v>
      </c>
      <c r="B396" s="75" t="s">
        <v>940</v>
      </c>
      <c r="C396" t="s">
        <v>941</v>
      </c>
      <c r="D396" t="s">
        <v>231</v>
      </c>
    </row>
    <row r="397" spans="1:4" x14ac:dyDescent="0.25">
      <c r="A397" t="s">
        <v>206</v>
      </c>
      <c r="B397" s="75" t="s">
        <v>942</v>
      </c>
      <c r="C397" t="s">
        <v>943</v>
      </c>
      <c r="D397" t="s">
        <v>133</v>
      </c>
    </row>
    <row r="398" spans="1:4" x14ac:dyDescent="0.25">
      <c r="A398" t="s">
        <v>66</v>
      </c>
      <c r="B398" s="75" t="s">
        <v>944</v>
      </c>
      <c r="C398" t="s">
        <v>945</v>
      </c>
      <c r="D398" t="s">
        <v>345</v>
      </c>
    </row>
    <row r="399" spans="1:4" x14ac:dyDescent="0.25">
      <c r="A399" t="s">
        <v>140</v>
      </c>
      <c r="B399" s="75" t="s">
        <v>946</v>
      </c>
      <c r="C399" t="s">
        <v>947</v>
      </c>
      <c r="D399" t="s">
        <v>74</v>
      </c>
    </row>
    <row r="400" spans="1:4" x14ac:dyDescent="0.25">
      <c r="A400" t="s">
        <v>66</v>
      </c>
      <c r="B400" s="75" t="s">
        <v>948</v>
      </c>
      <c r="C400" t="s">
        <v>949</v>
      </c>
      <c r="D400" t="s">
        <v>130</v>
      </c>
    </row>
    <row r="401" spans="1:4" x14ac:dyDescent="0.25">
      <c r="A401" t="s">
        <v>89</v>
      </c>
      <c r="B401" s="75" t="s">
        <v>950</v>
      </c>
      <c r="C401" t="s">
        <v>951</v>
      </c>
      <c r="D401" t="s">
        <v>323</v>
      </c>
    </row>
    <row r="402" spans="1:4" x14ac:dyDescent="0.25">
      <c r="B402" s="75" t="s">
        <v>952</v>
      </c>
      <c r="C402" t="s">
        <v>953</v>
      </c>
      <c r="D402" t="s">
        <v>103</v>
      </c>
    </row>
    <row r="403" spans="1:4" x14ac:dyDescent="0.25">
      <c r="A403" t="s">
        <v>66</v>
      </c>
      <c r="B403" s="75" t="s">
        <v>954</v>
      </c>
      <c r="C403" t="s">
        <v>955</v>
      </c>
      <c r="D403" t="s">
        <v>226</v>
      </c>
    </row>
    <row r="404" spans="1:4" x14ac:dyDescent="0.25">
      <c r="A404" t="s">
        <v>89</v>
      </c>
      <c r="B404" s="75" t="s">
        <v>956</v>
      </c>
      <c r="C404" t="s">
        <v>957</v>
      </c>
      <c r="D404" t="s">
        <v>226</v>
      </c>
    </row>
    <row r="405" spans="1:4" x14ac:dyDescent="0.25">
      <c r="A405" t="s">
        <v>266</v>
      </c>
      <c r="B405" s="75" t="s">
        <v>958</v>
      </c>
      <c r="C405" t="s">
        <v>959</v>
      </c>
      <c r="D405" t="s">
        <v>133</v>
      </c>
    </row>
    <row r="406" spans="1:4" x14ac:dyDescent="0.25">
      <c r="A406" t="s">
        <v>206</v>
      </c>
      <c r="B406" s="75" t="s">
        <v>960</v>
      </c>
      <c r="C406" t="s">
        <v>961</v>
      </c>
      <c r="D406" t="s">
        <v>419</v>
      </c>
    </row>
    <row r="407" spans="1:4" x14ac:dyDescent="0.25">
      <c r="A407" t="s">
        <v>206</v>
      </c>
      <c r="B407" s="75" t="s">
        <v>345</v>
      </c>
      <c r="C407" t="s">
        <v>962</v>
      </c>
      <c r="D407" t="s">
        <v>345</v>
      </c>
    </row>
    <row r="408" spans="1:4" x14ac:dyDescent="0.25">
      <c r="A408" t="s">
        <v>89</v>
      </c>
      <c r="B408" s="75" t="s">
        <v>963</v>
      </c>
      <c r="C408" t="s">
        <v>964</v>
      </c>
      <c r="D408" t="s">
        <v>223</v>
      </c>
    </row>
    <row r="409" spans="1:4" x14ac:dyDescent="0.25">
      <c r="A409" t="s">
        <v>206</v>
      </c>
      <c r="B409" s="75" t="s">
        <v>965</v>
      </c>
      <c r="C409" t="s">
        <v>966</v>
      </c>
      <c r="D409" t="s">
        <v>220</v>
      </c>
    </row>
    <row r="410" spans="1:4" x14ac:dyDescent="0.25">
      <c r="A410" t="s">
        <v>66</v>
      </c>
      <c r="B410" s="75" t="s">
        <v>967</v>
      </c>
      <c r="C410" t="s">
        <v>968</v>
      </c>
      <c r="D410" t="s">
        <v>80</v>
      </c>
    </row>
    <row r="411" spans="1:4" x14ac:dyDescent="0.25">
      <c r="A411" t="s">
        <v>206</v>
      </c>
      <c r="B411" s="75" t="s">
        <v>969</v>
      </c>
      <c r="C411" t="s">
        <v>970</v>
      </c>
      <c r="D411" t="s">
        <v>969</v>
      </c>
    </row>
    <row r="412" spans="1:4" x14ac:dyDescent="0.25">
      <c r="A412" t="s">
        <v>140</v>
      </c>
      <c r="B412" s="75" t="s">
        <v>971</v>
      </c>
      <c r="C412" t="s">
        <v>972</v>
      </c>
      <c r="D412" t="s">
        <v>114</v>
      </c>
    </row>
    <row r="413" spans="1:4" x14ac:dyDescent="0.25">
      <c r="A413" t="s">
        <v>140</v>
      </c>
      <c r="B413" s="75" t="s">
        <v>973</v>
      </c>
      <c r="C413" t="s">
        <v>974</v>
      </c>
      <c r="D413" t="s">
        <v>155</v>
      </c>
    </row>
    <row r="414" spans="1:4" x14ac:dyDescent="0.25">
      <c r="A414" t="s">
        <v>66</v>
      </c>
      <c r="B414" s="75" t="s">
        <v>975</v>
      </c>
      <c r="C414" t="s">
        <v>976</v>
      </c>
      <c r="D414" t="s">
        <v>205</v>
      </c>
    </row>
    <row r="415" spans="1:4" x14ac:dyDescent="0.25">
      <c r="A415" t="s">
        <v>140</v>
      </c>
      <c r="B415" s="75" t="s">
        <v>977</v>
      </c>
      <c r="C415" t="s">
        <v>978</v>
      </c>
      <c r="D415" t="s">
        <v>205</v>
      </c>
    </row>
    <row r="416" spans="1:4" x14ac:dyDescent="0.25">
      <c r="A416" t="s">
        <v>66</v>
      </c>
      <c r="B416" s="75" t="s">
        <v>979</v>
      </c>
      <c r="C416" t="s">
        <v>980</v>
      </c>
      <c r="D416" t="s">
        <v>205</v>
      </c>
    </row>
    <row r="417" spans="1:4" x14ac:dyDescent="0.25">
      <c r="A417" t="s">
        <v>66</v>
      </c>
      <c r="B417" s="75" t="s">
        <v>981</v>
      </c>
      <c r="C417" t="s">
        <v>982</v>
      </c>
      <c r="D417" t="s">
        <v>92</v>
      </c>
    </row>
    <row r="418" spans="1:4" x14ac:dyDescent="0.25">
      <c r="A418" t="s">
        <v>66</v>
      </c>
      <c r="B418" s="75" t="s">
        <v>983</v>
      </c>
      <c r="C418" t="s">
        <v>984</v>
      </c>
      <c r="D418" t="s">
        <v>220</v>
      </c>
    </row>
    <row r="419" spans="1:4" x14ac:dyDescent="0.25">
      <c r="A419" t="s">
        <v>206</v>
      </c>
      <c r="B419" s="75" t="s">
        <v>985</v>
      </c>
      <c r="C419" t="s">
        <v>986</v>
      </c>
      <c r="D419" t="s">
        <v>185</v>
      </c>
    </row>
    <row r="420" spans="1:4" x14ac:dyDescent="0.25">
      <c r="A420" t="s">
        <v>66</v>
      </c>
      <c r="B420" s="75" t="s">
        <v>987</v>
      </c>
      <c r="C420" t="s">
        <v>988</v>
      </c>
      <c r="D420" t="s">
        <v>419</v>
      </c>
    </row>
    <row r="421" spans="1:4" x14ac:dyDescent="0.25">
      <c r="A421" t="s">
        <v>66</v>
      </c>
      <c r="B421" s="75" t="s">
        <v>989</v>
      </c>
      <c r="C421" t="s">
        <v>990</v>
      </c>
      <c r="D421" t="s">
        <v>259</v>
      </c>
    </row>
    <row r="422" spans="1:4" x14ac:dyDescent="0.25">
      <c r="A422" t="s">
        <v>89</v>
      </c>
      <c r="B422" s="75" t="s">
        <v>991</v>
      </c>
      <c r="C422" t="s">
        <v>992</v>
      </c>
      <c r="D422" t="s">
        <v>80</v>
      </c>
    </row>
    <row r="423" spans="1:4" x14ac:dyDescent="0.25">
      <c r="A423" t="s">
        <v>371</v>
      </c>
      <c r="B423" s="75" t="s">
        <v>282</v>
      </c>
      <c r="C423" t="s">
        <v>993</v>
      </c>
      <c r="D423" t="s">
        <v>282</v>
      </c>
    </row>
    <row r="424" spans="1:4" x14ac:dyDescent="0.25">
      <c r="A424" t="s">
        <v>206</v>
      </c>
      <c r="B424" s="75" t="s">
        <v>282</v>
      </c>
      <c r="C424" t="s">
        <v>994</v>
      </c>
      <c r="D424" t="s">
        <v>282</v>
      </c>
    </row>
    <row r="425" spans="1:4" x14ac:dyDescent="0.25">
      <c r="A425" t="s">
        <v>140</v>
      </c>
      <c r="B425" s="75" t="s">
        <v>995</v>
      </c>
      <c r="C425" t="s">
        <v>996</v>
      </c>
      <c r="D425" t="s">
        <v>226</v>
      </c>
    </row>
    <row r="426" spans="1:4" x14ac:dyDescent="0.25">
      <c r="A426" t="s">
        <v>206</v>
      </c>
      <c r="B426" s="75" t="s">
        <v>997</v>
      </c>
      <c r="C426" t="s">
        <v>998</v>
      </c>
      <c r="D426" t="s">
        <v>419</v>
      </c>
    </row>
    <row r="427" spans="1:4" x14ac:dyDescent="0.25">
      <c r="A427" t="s">
        <v>66</v>
      </c>
      <c r="B427" s="75" t="s">
        <v>999</v>
      </c>
      <c r="C427" t="s">
        <v>1000</v>
      </c>
      <c r="D427" t="s">
        <v>282</v>
      </c>
    </row>
    <row r="428" spans="1:4" x14ac:dyDescent="0.25">
      <c r="A428" t="s">
        <v>242</v>
      </c>
      <c r="B428" s="75" t="s">
        <v>308</v>
      </c>
      <c r="C428" t="s">
        <v>1001</v>
      </c>
      <c r="D428" t="s">
        <v>308</v>
      </c>
    </row>
    <row r="429" spans="1:4" x14ac:dyDescent="0.25">
      <c r="A429" t="s">
        <v>66</v>
      </c>
      <c r="B429" s="75" t="s">
        <v>1002</v>
      </c>
      <c r="C429" t="s">
        <v>1003</v>
      </c>
      <c r="D429" t="s">
        <v>308</v>
      </c>
    </row>
    <row r="430" spans="1:4" x14ac:dyDescent="0.25">
      <c r="A430" t="s">
        <v>140</v>
      </c>
      <c r="B430" s="75" t="s">
        <v>1004</v>
      </c>
      <c r="C430" t="s">
        <v>1005</v>
      </c>
      <c r="D430" t="s">
        <v>191</v>
      </c>
    </row>
    <row r="431" spans="1:4" x14ac:dyDescent="0.25">
      <c r="A431" t="s">
        <v>140</v>
      </c>
      <c r="B431" s="75" t="s">
        <v>1006</v>
      </c>
      <c r="C431" t="s">
        <v>1007</v>
      </c>
      <c r="D431" t="s">
        <v>323</v>
      </c>
    </row>
    <row r="432" spans="1:4" x14ac:dyDescent="0.25">
      <c r="A432" t="s">
        <v>66</v>
      </c>
      <c r="B432" s="75" t="s">
        <v>1008</v>
      </c>
      <c r="C432" t="s">
        <v>1009</v>
      </c>
      <c r="D432" t="s">
        <v>419</v>
      </c>
    </row>
    <row r="433" spans="1:4" x14ac:dyDescent="0.25">
      <c r="A433" t="s">
        <v>140</v>
      </c>
      <c r="B433" s="75" t="s">
        <v>1010</v>
      </c>
      <c r="C433" t="s">
        <v>1011</v>
      </c>
      <c r="D433" t="s">
        <v>231</v>
      </c>
    </row>
    <row r="434" spans="1:4" x14ac:dyDescent="0.25">
      <c r="A434" t="s">
        <v>140</v>
      </c>
      <c r="B434" s="75" t="s">
        <v>1012</v>
      </c>
      <c r="C434" t="s">
        <v>1013</v>
      </c>
      <c r="D434" t="s">
        <v>735</v>
      </c>
    </row>
    <row r="435" spans="1:4" x14ac:dyDescent="0.25">
      <c r="A435" t="s">
        <v>266</v>
      </c>
      <c r="B435" s="75" t="s">
        <v>1014</v>
      </c>
      <c r="C435" t="s">
        <v>1015</v>
      </c>
      <c r="D435" t="s">
        <v>168</v>
      </c>
    </row>
    <row r="436" spans="1:4" x14ac:dyDescent="0.25">
      <c r="A436" t="s">
        <v>89</v>
      </c>
      <c r="B436" s="75" t="s">
        <v>1016</v>
      </c>
      <c r="C436" t="s">
        <v>1017</v>
      </c>
      <c r="D436" t="s">
        <v>92</v>
      </c>
    </row>
    <row r="437" spans="1:4" x14ac:dyDescent="0.25">
      <c r="A437" t="s">
        <v>89</v>
      </c>
      <c r="B437" s="75" t="s">
        <v>1018</v>
      </c>
      <c r="C437" t="s">
        <v>1019</v>
      </c>
      <c r="D437" t="s">
        <v>185</v>
      </c>
    </row>
    <row r="438" spans="1:4" x14ac:dyDescent="0.25">
      <c r="A438" t="s">
        <v>66</v>
      </c>
      <c r="B438" s="75" t="s">
        <v>1020</v>
      </c>
      <c r="C438" t="s">
        <v>1021</v>
      </c>
      <c r="D438" t="s">
        <v>226</v>
      </c>
    </row>
    <row r="439" spans="1:4" x14ac:dyDescent="0.25">
      <c r="A439" t="s">
        <v>140</v>
      </c>
      <c r="B439" s="75" t="s">
        <v>1022</v>
      </c>
      <c r="C439" t="s">
        <v>1023</v>
      </c>
      <c r="D439" t="s">
        <v>130</v>
      </c>
    </row>
    <row r="440" spans="1:4" x14ac:dyDescent="0.25">
      <c r="A440" t="s">
        <v>66</v>
      </c>
      <c r="B440" s="75" t="s">
        <v>1024</v>
      </c>
      <c r="C440" t="s">
        <v>1025</v>
      </c>
      <c r="D440" t="s">
        <v>85</v>
      </c>
    </row>
    <row r="441" spans="1:4" x14ac:dyDescent="0.25">
      <c r="A441" t="s">
        <v>66</v>
      </c>
      <c r="B441" s="75" t="s">
        <v>1026</v>
      </c>
      <c r="C441" t="s">
        <v>1027</v>
      </c>
      <c r="D441" t="s">
        <v>282</v>
      </c>
    </row>
    <row r="442" spans="1:4" x14ac:dyDescent="0.25">
      <c r="A442" t="s">
        <v>206</v>
      </c>
      <c r="B442" s="75" t="s">
        <v>1028</v>
      </c>
      <c r="C442" t="s">
        <v>1029</v>
      </c>
      <c r="D442" t="s">
        <v>126</v>
      </c>
    </row>
    <row r="443" spans="1:4" x14ac:dyDescent="0.25">
      <c r="A443" t="s">
        <v>66</v>
      </c>
      <c r="B443" s="75" t="s">
        <v>1030</v>
      </c>
      <c r="C443" t="s">
        <v>1031</v>
      </c>
      <c r="D443" t="s">
        <v>205</v>
      </c>
    </row>
    <row r="444" spans="1:4" x14ac:dyDescent="0.25">
      <c r="A444" t="s">
        <v>206</v>
      </c>
      <c r="B444" s="75" t="s">
        <v>1032</v>
      </c>
      <c r="C444" t="s">
        <v>1033</v>
      </c>
      <c r="D444" t="s">
        <v>223</v>
      </c>
    </row>
    <row r="445" spans="1:4" x14ac:dyDescent="0.25">
      <c r="A445" t="s">
        <v>66</v>
      </c>
      <c r="B445" s="75" t="s">
        <v>1034</v>
      </c>
      <c r="C445" t="s">
        <v>1035</v>
      </c>
      <c r="D445" t="s">
        <v>282</v>
      </c>
    </row>
    <row r="446" spans="1:4" x14ac:dyDescent="0.25">
      <c r="A446" t="s">
        <v>371</v>
      </c>
      <c r="B446" s="75" t="s">
        <v>185</v>
      </c>
      <c r="C446" t="s">
        <v>1036</v>
      </c>
      <c r="D446" t="s">
        <v>185</v>
      </c>
    </row>
    <row r="447" spans="1:4" x14ac:dyDescent="0.25">
      <c r="A447" t="s">
        <v>66</v>
      </c>
      <c r="B447" s="75" t="s">
        <v>1037</v>
      </c>
      <c r="C447" t="s">
        <v>1038</v>
      </c>
      <c r="D447" t="s">
        <v>223</v>
      </c>
    </row>
    <row r="453" spans="1:4" x14ac:dyDescent="0.25">
      <c r="B453" s="75" t="s">
        <v>1039</v>
      </c>
      <c r="C453" t="s">
        <v>1040</v>
      </c>
    </row>
    <row r="458" spans="1:4" x14ac:dyDescent="0.25">
      <c r="A458" t="s">
        <v>1041</v>
      </c>
      <c r="B458" s="75" t="s">
        <v>1042</v>
      </c>
      <c r="C458" t="s">
        <v>1043</v>
      </c>
      <c r="D458" t="s">
        <v>1044</v>
      </c>
    </row>
    <row r="459" spans="1:4" x14ac:dyDescent="0.25">
      <c r="A459" t="s">
        <v>1041</v>
      </c>
      <c r="B459" s="75" t="s">
        <v>1045</v>
      </c>
      <c r="C459" t="s">
        <v>1046</v>
      </c>
      <c r="D459" t="s">
        <v>197</v>
      </c>
    </row>
    <row r="460" spans="1:4" x14ac:dyDescent="0.25">
      <c r="A460" t="s">
        <v>1041</v>
      </c>
      <c r="B460" s="75" t="s">
        <v>1047</v>
      </c>
      <c r="C460" t="s">
        <v>1048</v>
      </c>
      <c r="D460" t="s">
        <v>765</v>
      </c>
    </row>
    <row r="461" spans="1:4" x14ac:dyDescent="0.25">
      <c r="A461" t="s">
        <v>1041</v>
      </c>
      <c r="B461" s="75" t="s">
        <v>1049</v>
      </c>
      <c r="C461" t="s">
        <v>1050</v>
      </c>
      <c r="D461" t="s">
        <v>556</v>
      </c>
    </row>
    <row r="462" spans="1:4" x14ac:dyDescent="0.25">
      <c r="A462" t="s">
        <v>1041</v>
      </c>
      <c r="B462" s="75" t="s">
        <v>1051</v>
      </c>
      <c r="C462" t="s">
        <v>1052</v>
      </c>
      <c r="D462" t="s">
        <v>207</v>
      </c>
    </row>
    <row r="463" spans="1:4" x14ac:dyDescent="0.25">
      <c r="A463" t="s">
        <v>1041</v>
      </c>
      <c r="B463" s="75" t="s">
        <v>1053</v>
      </c>
      <c r="C463" t="s">
        <v>1054</v>
      </c>
      <c r="D463" t="s">
        <v>282</v>
      </c>
    </row>
    <row r="464" spans="1:4" x14ac:dyDescent="0.25">
      <c r="A464" t="s">
        <v>1041</v>
      </c>
      <c r="B464" s="75" t="s">
        <v>1055</v>
      </c>
      <c r="C464" t="s">
        <v>1056</v>
      </c>
      <c r="D464" t="s">
        <v>601</v>
      </c>
    </row>
    <row r="465" spans="1:4" x14ac:dyDescent="0.25">
      <c r="A465" t="s">
        <v>1041</v>
      </c>
      <c r="B465" s="75" t="s">
        <v>1057</v>
      </c>
      <c r="C465" t="s">
        <v>1058</v>
      </c>
      <c r="D465" t="s">
        <v>670</v>
      </c>
    </row>
    <row r="466" spans="1:4" x14ac:dyDescent="0.25">
      <c r="A466" t="s">
        <v>1041</v>
      </c>
      <c r="B466" s="75" t="s">
        <v>1059</v>
      </c>
      <c r="C466" t="s">
        <v>1060</v>
      </c>
      <c r="D466" t="s">
        <v>1061</v>
      </c>
    </row>
    <row r="467" spans="1:4" x14ac:dyDescent="0.25">
      <c r="A467" t="s">
        <v>1041</v>
      </c>
      <c r="B467" s="75" t="s">
        <v>1062</v>
      </c>
      <c r="C467" t="s">
        <v>1063</v>
      </c>
      <c r="D467" t="s">
        <v>1028</v>
      </c>
    </row>
    <row r="469" spans="1:4" x14ac:dyDescent="0.25">
      <c r="A469" t="s">
        <v>1041</v>
      </c>
      <c r="B469" s="75" t="s">
        <v>1064</v>
      </c>
      <c r="C469" t="s">
        <v>1065</v>
      </c>
    </row>
    <row r="470" spans="1:4" x14ac:dyDescent="0.25">
      <c r="A470" t="s">
        <v>1041</v>
      </c>
      <c r="B470" s="75" t="s">
        <v>1066</v>
      </c>
      <c r="C470" t="s">
        <v>1067</v>
      </c>
    </row>
    <row r="471" spans="1:4" x14ac:dyDescent="0.25">
      <c r="A471" t="s">
        <v>1041</v>
      </c>
      <c r="B471" s="75" t="s">
        <v>1068</v>
      </c>
      <c r="C471" t="s">
        <v>1069</v>
      </c>
    </row>
    <row r="472" spans="1:4" x14ac:dyDescent="0.25">
      <c r="A472" t="s">
        <v>1041</v>
      </c>
      <c r="B472" s="75" t="s">
        <v>1070</v>
      </c>
      <c r="C472" t="s">
        <v>1071</v>
      </c>
    </row>
    <row r="473" spans="1:4" x14ac:dyDescent="0.25">
      <c r="A473" t="s">
        <v>1041</v>
      </c>
      <c r="B473" s="75" t="s">
        <v>1072</v>
      </c>
      <c r="C473" t="s">
        <v>1073</v>
      </c>
    </row>
  </sheetData>
  <mergeCells count="2">
    <mergeCell ref="I3:J3"/>
    <mergeCell ref="I15:J15"/>
  </mergeCells>
  <conditionalFormatting sqref="C1:C1048576">
    <cfRule type="duplicateValues" dxfId="4" priority="1"/>
  </conditionalFormatting>
  <conditionalFormatting sqref="C2:C472 C474:C479">
    <cfRule type="duplicateValues" dxfId="3" priority="5"/>
  </conditionalFormatting>
  <conditionalFormatting sqref="C473">
    <cfRule type="duplicateValues" dxfId="2" priority="2"/>
    <cfRule type="duplicateValues" dxfId="1" priority="3"/>
  </conditionalFormatting>
  <conditionalFormatting sqref="C474:C1048576 C1:C472">
    <cfRule type="duplicateValues" dxfId="0" priority="4"/>
  </conditionalFormatting>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4E398-ED25-4CD9-9093-7F00A504F26F}">
  <sheetPr codeName="Sheet6"/>
  <dimension ref="B2:O25"/>
  <sheetViews>
    <sheetView topLeftCell="A4" workbookViewId="0">
      <selection activeCell="P27" sqref="P27"/>
    </sheetView>
  </sheetViews>
  <sheetFormatPr defaultRowHeight="15" x14ac:dyDescent="0.25"/>
  <cols>
    <col min="1" max="1" width="3.28515625" customWidth="1"/>
    <col min="2" max="2" width="27.140625" customWidth="1"/>
    <col min="3" max="3" width="134.7109375" customWidth="1"/>
  </cols>
  <sheetData>
    <row r="2" spans="2:3" ht="21" x14ac:dyDescent="0.35">
      <c r="B2" s="351" t="s">
        <v>1104</v>
      </c>
      <c r="C2" s="351"/>
    </row>
    <row r="3" spans="2:3" ht="140.25" customHeight="1" x14ac:dyDescent="0.25">
      <c r="B3" s="350" t="s">
        <v>1163</v>
      </c>
      <c r="C3" s="350"/>
    </row>
    <row r="4" spans="2:3" ht="320.25" customHeight="1" x14ac:dyDescent="0.25">
      <c r="B4" s="350" t="s">
        <v>1166</v>
      </c>
      <c r="C4" s="350"/>
    </row>
    <row r="5" spans="2:3" ht="22.15" customHeight="1" x14ac:dyDescent="0.25">
      <c r="B5" s="352" t="s">
        <v>1103</v>
      </c>
      <c r="C5" s="352"/>
    </row>
    <row r="6" spans="2:3" ht="61.15" customHeight="1" x14ac:dyDescent="0.25">
      <c r="B6" s="350" t="s">
        <v>1176</v>
      </c>
      <c r="C6" s="350"/>
    </row>
    <row r="7" spans="2:3" ht="22.15" customHeight="1" x14ac:dyDescent="0.25">
      <c r="B7" s="353" t="s">
        <v>1102</v>
      </c>
      <c r="C7" s="353"/>
    </row>
    <row r="8" spans="2:3" ht="58.9" customHeight="1" x14ac:dyDescent="0.25">
      <c r="B8" s="350" t="s">
        <v>1177</v>
      </c>
      <c r="C8" s="350"/>
    </row>
    <row r="9" spans="2:3" x14ac:dyDescent="0.25">
      <c r="B9" s="75" t="s">
        <v>1101</v>
      </c>
      <c r="C9" t="s">
        <v>1100</v>
      </c>
    </row>
    <row r="10" spans="2:3" x14ac:dyDescent="0.25">
      <c r="B10" s="75" t="s">
        <v>1099</v>
      </c>
      <c r="C10" t="s">
        <v>1098</v>
      </c>
    </row>
    <row r="11" spans="2:3" x14ac:dyDescent="0.25">
      <c r="B11" s="75"/>
      <c r="C11" t="s">
        <v>1097</v>
      </c>
    </row>
    <row r="12" spans="2:3" x14ac:dyDescent="0.25">
      <c r="B12" s="75" t="s">
        <v>1096</v>
      </c>
      <c r="C12" t="s">
        <v>1095</v>
      </c>
    </row>
    <row r="13" spans="2:3" x14ac:dyDescent="0.25">
      <c r="B13" s="75" t="s">
        <v>1094</v>
      </c>
      <c r="C13" t="s">
        <v>1093</v>
      </c>
    </row>
    <row r="14" spans="2:3" x14ac:dyDescent="0.25">
      <c r="B14" s="75" t="s">
        <v>1092</v>
      </c>
      <c r="C14" t="s">
        <v>1091</v>
      </c>
    </row>
    <row r="15" spans="2:3" x14ac:dyDescent="0.25">
      <c r="B15" s="75"/>
      <c r="C15" t="s">
        <v>1090</v>
      </c>
    </row>
    <row r="16" spans="2:3" x14ac:dyDescent="0.25">
      <c r="B16" s="75" t="s">
        <v>1089</v>
      </c>
      <c r="C16" t="s">
        <v>1088</v>
      </c>
    </row>
    <row r="17" spans="2:15" x14ac:dyDescent="0.25">
      <c r="B17" s="75" t="s">
        <v>1174</v>
      </c>
      <c r="C17" t="s">
        <v>1087</v>
      </c>
    </row>
    <row r="18" spans="2:15" x14ac:dyDescent="0.25">
      <c r="B18" s="75" t="s">
        <v>1175</v>
      </c>
      <c r="C18" t="s">
        <v>1086</v>
      </c>
    </row>
    <row r="19" spans="2:15" x14ac:dyDescent="0.25">
      <c r="B19" s="75" t="s">
        <v>1173</v>
      </c>
      <c r="C19" t="s">
        <v>1085</v>
      </c>
    </row>
    <row r="20" spans="2:15" x14ac:dyDescent="0.25">
      <c r="B20" s="75"/>
    </row>
    <row r="21" spans="2:15" x14ac:dyDescent="0.25">
      <c r="B21" s="75" t="s">
        <v>1077</v>
      </c>
      <c r="C21" t="s">
        <v>1084</v>
      </c>
    </row>
    <row r="22" spans="2:15" x14ac:dyDescent="0.25">
      <c r="B22" s="75" t="s">
        <v>1076</v>
      </c>
      <c r="C22" t="s">
        <v>1084</v>
      </c>
    </row>
    <row r="23" spans="2:15" x14ac:dyDescent="0.25">
      <c r="B23" s="75" t="s">
        <v>1075</v>
      </c>
      <c r="C23" t="s">
        <v>1084</v>
      </c>
    </row>
    <row r="24" spans="2:15" x14ac:dyDescent="0.25">
      <c r="B24" s="75" t="s">
        <v>1074</v>
      </c>
      <c r="C24" t="s">
        <v>1083</v>
      </c>
    </row>
    <row r="25" spans="2:15" x14ac:dyDescent="0.25">
      <c r="C25" t="s">
        <v>1082</v>
      </c>
      <c r="H25" t="s">
        <v>1081</v>
      </c>
      <c r="I25" t="s">
        <v>1080</v>
      </c>
      <c r="J25" t="s">
        <v>1079</v>
      </c>
      <c r="K25" t="s">
        <v>1078</v>
      </c>
      <c r="L25" t="s">
        <v>1077</v>
      </c>
      <c r="M25" t="s">
        <v>1076</v>
      </c>
      <c r="N25" t="s">
        <v>1075</v>
      </c>
      <c r="O25" t="s">
        <v>1074</v>
      </c>
    </row>
  </sheetData>
  <mergeCells count="7">
    <mergeCell ref="B8:C8"/>
    <mergeCell ref="B2:C2"/>
    <mergeCell ref="B3:C3"/>
    <mergeCell ref="B5:C5"/>
    <mergeCell ref="B6:C6"/>
    <mergeCell ref="B7:C7"/>
    <mergeCell ref="B4:C4"/>
  </mergeCells>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Operator Info</vt:lpstr>
      <vt:lpstr>Upload-CSV</vt:lpstr>
      <vt:lpstr>Invoice-Quote</vt:lpstr>
      <vt:lpstr>DropDowns</vt:lpstr>
      <vt:lpstr>City Nomenclature</vt:lpstr>
      <vt:lpstr>Instructions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OETC</dc:creator>
  <cp:lastModifiedBy>Vaughan Martin</cp:lastModifiedBy>
  <dcterms:created xsi:type="dcterms:W3CDTF">2020-03-29T21:22:55Z</dcterms:created>
  <dcterms:modified xsi:type="dcterms:W3CDTF">2024-11-26T19:22:09Z</dcterms:modified>
</cp:coreProperties>
</file>